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GABY\Desktop\FINANCIAMIENTO PÚBLICO\ESTADISTICAS-2021\DEUDA PÚBLICA\2021\"/>
    </mc:Choice>
  </mc:AlternateContent>
  <bookViews>
    <workbookView xWindow="8130" yWindow="-60" windowWidth="11280" windowHeight="10410" tabRatio="741" firstSheet="6" activeTab="9"/>
  </bookViews>
  <sheets>
    <sheet name="SALDOS Y MOVIMIENTOS EX 2020" sheetId="77" r:id="rId1"/>
    <sheet name="SALDOS Y MOVIMIENTOS IN 2020" sheetId="105" r:id="rId2"/>
    <sheet name="RELACION DEUDA PIB MENSUAL" sheetId="81" r:id="rId3"/>
    <sheet name="SALDO POR PAIS" sheetId="85" r:id="rId4"/>
    <sheet name="SALDO POR MONEDA" sheetId="114" r:id="rId5"/>
    <sheet name="SALDO POR TASAS DE INTERES" sheetId="89" r:id="rId6"/>
    <sheet name="OBLICACIONES NO PAGADAS" sheetId="125" r:id="rId7"/>
    <sheet name="VENTAS ANTICIPADAS" sheetId="124" r:id="rId8"/>
    <sheet name="OTRAS OBLIGACIONES" sheetId="96" r:id="rId9"/>
    <sheet name="PASIVOS CONTINGENTES" sheetId="102" r:id="rId10"/>
  </sheets>
  <definedNames>
    <definedName name="_xlnm._FilterDatabase" localSheetId="2" hidden="1">'RELACION DEUDA PIB MENSUAL'!#REF!</definedName>
    <definedName name="_xlnm._FilterDatabase" localSheetId="3" hidden="1">'SALDO POR PAIS'!#REF!</definedName>
    <definedName name="_xlnm._FilterDatabase" localSheetId="0" hidden="1">'SALDOS Y MOVIMIENTOS EX 2020'!$A$5:$O$983</definedName>
    <definedName name="_xlnm._FilterDatabase" localSheetId="1" hidden="1">'SALDOS Y MOVIMIENTOS IN 2020'!$A$4:$Q$82</definedName>
    <definedName name="_xlnm.Print_Area" localSheetId="8">'OTRAS OBLIGACIONES'!$A$1:$F$46</definedName>
    <definedName name="_xlnm.Print_Area" localSheetId="2">'RELACION DEUDA PIB MENSUAL'!#REF!</definedName>
  </definedNames>
  <calcPr calcId="162913"/>
</workbook>
</file>

<file path=xl/calcChain.xml><?xml version="1.0" encoding="utf-8"?>
<calcChain xmlns="http://schemas.openxmlformats.org/spreadsheetml/2006/main">
  <c r="B12" i="102" l="1"/>
  <c r="B10" i="96"/>
  <c r="H9" i="124"/>
  <c r="G9" i="124"/>
  <c r="F9" i="124"/>
  <c r="E9" i="124"/>
  <c r="D9" i="124"/>
  <c r="C9" i="124"/>
  <c r="E13" i="125"/>
  <c r="D13" i="125"/>
  <c r="C13" i="125"/>
  <c r="B13" i="125"/>
  <c r="P67" i="89"/>
  <c r="O67" i="89"/>
  <c r="N67" i="89"/>
  <c r="M67" i="89"/>
  <c r="L67" i="89"/>
  <c r="K67" i="89"/>
  <c r="J67" i="89"/>
  <c r="I67" i="89"/>
  <c r="H67" i="89"/>
  <c r="Q67" i="89" s="1"/>
  <c r="F67" i="89"/>
  <c r="E67" i="89"/>
  <c r="D67" i="89"/>
  <c r="C67" i="89"/>
  <c r="G67" i="89" s="1"/>
  <c r="B67" i="89"/>
  <c r="P64" i="89"/>
  <c r="O64" i="89"/>
  <c r="N64" i="89"/>
  <c r="N56" i="89" s="1"/>
  <c r="M64" i="89"/>
  <c r="L64" i="89"/>
  <c r="K64" i="89"/>
  <c r="J64" i="89"/>
  <c r="J56" i="89" s="1"/>
  <c r="I64" i="89"/>
  <c r="H64" i="89"/>
  <c r="Q64" i="89" s="1"/>
  <c r="F64" i="89"/>
  <c r="E64" i="89"/>
  <c r="D64" i="89"/>
  <c r="C64" i="89"/>
  <c r="C56" i="89" s="1"/>
  <c r="P61" i="89"/>
  <c r="O61" i="89"/>
  <c r="N61" i="89"/>
  <c r="M61" i="89"/>
  <c r="L61" i="89"/>
  <c r="K61" i="89"/>
  <c r="J61" i="89"/>
  <c r="I61" i="89"/>
  <c r="H61" i="89"/>
  <c r="Q61" i="89" s="1"/>
  <c r="F61" i="89"/>
  <c r="E61" i="89"/>
  <c r="D61" i="89"/>
  <c r="C61" i="89"/>
  <c r="G61" i="89" s="1"/>
  <c r="B61" i="89" s="1"/>
  <c r="P57" i="89"/>
  <c r="O57" i="89"/>
  <c r="N57" i="89"/>
  <c r="M57" i="89"/>
  <c r="L57" i="89"/>
  <c r="K57" i="89"/>
  <c r="J57" i="89"/>
  <c r="I57" i="89"/>
  <c r="H57" i="89"/>
  <c r="Q57" i="89" s="1"/>
  <c r="F57" i="89"/>
  <c r="E57" i="89"/>
  <c r="D57" i="89"/>
  <c r="C57" i="89"/>
  <c r="G57" i="89" s="1"/>
  <c r="B57" i="89" s="1"/>
  <c r="P56" i="89"/>
  <c r="O56" i="89"/>
  <c r="M56" i="89"/>
  <c r="L56" i="89"/>
  <c r="K56" i="89"/>
  <c r="I56" i="89"/>
  <c r="H56" i="89"/>
  <c r="E56" i="89"/>
  <c r="D56" i="89"/>
  <c r="P54" i="89"/>
  <c r="O54" i="89"/>
  <c r="N54" i="89"/>
  <c r="M54" i="89"/>
  <c r="L54" i="89"/>
  <c r="K54" i="89"/>
  <c r="J54" i="89"/>
  <c r="I54" i="89"/>
  <c r="H54" i="89"/>
  <c r="Q54" i="89" s="1"/>
  <c r="F54" i="89"/>
  <c r="E54" i="89"/>
  <c r="D54" i="89"/>
  <c r="C54" i="89"/>
  <c r="G54" i="89" s="1"/>
  <c r="B54" i="89" s="1"/>
  <c r="P51" i="89"/>
  <c r="O51" i="89"/>
  <c r="N51" i="89"/>
  <c r="M51" i="89"/>
  <c r="L51" i="89"/>
  <c r="K51" i="89"/>
  <c r="J51" i="89"/>
  <c r="I51" i="89"/>
  <c r="H51" i="89"/>
  <c r="Q51" i="89" s="1"/>
  <c r="F51" i="89"/>
  <c r="E51" i="89"/>
  <c r="D51" i="89"/>
  <c r="C51" i="89"/>
  <c r="G51" i="89" s="1"/>
  <c r="B51" i="89" s="1"/>
  <c r="Q49" i="89"/>
  <c r="P49" i="89"/>
  <c r="O49" i="89"/>
  <c r="N49" i="89"/>
  <c r="M49" i="89"/>
  <c r="L49" i="89"/>
  <c r="K49" i="89"/>
  <c r="J49" i="89"/>
  <c r="I49" i="89"/>
  <c r="H49" i="89"/>
  <c r="F49" i="89"/>
  <c r="E49" i="89"/>
  <c r="D49" i="89"/>
  <c r="C49" i="89"/>
  <c r="G49" i="89" s="1"/>
  <c r="B49" i="89" s="1"/>
  <c r="Q17" i="89"/>
  <c r="P17" i="89"/>
  <c r="O17" i="89"/>
  <c r="N17" i="89"/>
  <c r="M17" i="89"/>
  <c r="L17" i="89"/>
  <c r="K17" i="89"/>
  <c r="J17" i="89"/>
  <c r="I17" i="89"/>
  <c r="H17" i="89"/>
  <c r="F17" i="89"/>
  <c r="E17" i="89"/>
  <c r="D17" i="89"/>
  <c r="C17" i="89"/>
  <c r="G17" i="89" s="1"/>
  <c r="B17" i="89" s="1"/>
  <c r="Q14" i="89"/>
  <c r="P14" i="89"/>
  <c r="O14" i="89"/>
  <c r="N14" i="89"/>
  <c r="M14" i="89"/>
  <c r="L14" i="89"/>
  <c r="K14" i="89"/>
  <c r="J14" i="89"/>
  <c r="I14" i="89"/>
  <c r="H14" i="89"/>
  <c r="F14" i="89"/>
  <c r="E14" i="89"/>
  <c r="D14" i="89"/>
  <c r="C14" i="89"/>
  <c r="G14" i="89" s="1"/>
  <c r="B14" i="89" s="1"/>
  <c r="Q8" i="89"/>
  <c r="P8" i="89"/>
  <c r="O8" i="89"/>
  <c r="N8" i="89"/>
  <c r="M8" i="89"/>
  <c r="L8" i="89"/>
  <c r="K8" i="89"/>
  <c r="J8" i="89"/>
  <c r="I8" i="89"/>
  <c r="H8" i="89"/>
  <c r="F8" i="89"/>
  <c r="E8" i="89"/>
  <c r="D8" i="89"/>
  <c r="C8" i="89"/>
  <c r="G8" i="89" s="1"/>
  <c r="P7" i="89"/>
  <c r="M7" i="89"/>
  <c r="L7" i="89"/>
  <c r="I7" i="89"/>
  <c r="H7" i="89"/>
  <c r="E7" i="89"/>
  <c r="D7" i="89"/>
  <c r="C7" i="89"/>
  <c r="B22" i="114"/>
  <c r="B18" i="114"/>
  <c r="D31" i="85"/>
  <c r="C31" i="85"/>
  <c r="C32" i="85" s="1"/>
  <c r="B31" i="85"/>
  <c r="B32" i="85" s="1"/>
  <c r="D25" i="85"/>
  <c r="C25" i="85"/>
  <c r="B25" i="85"/>
  <c r="F23" i="81"/>
  <c r="G23" i="81" s="1"/>
  <c r="F22" i="81"/>
  <c r="G22" i="81" s="1"/>
  <c r="F21" i="81"/>
  <c r="G21" i="81" s="1"/>
  <c r="F20" i="81"/>
  <c r="G20" i="81" s="1"/>
  <c r="F19" i="81"/>
  <c r="G19" i="81" s="1"/>
  <c r="F18" i="81"/>
  <c r="G18" i="81" s="1"/>
  <c r="F11" i="81"/>
  <c r="G11" i="81" s="1"/>
  <c r="F10" i="81"/>
  <c r="G10" i="81" s="1"/>
  <c r="F9" i="81"/>
  <c r="G9" i="81" s="1"/>
  <c r="F8" i="81"/>
  <c r="G8" i="81" s="1"/>
  <c r="F7" i="81"/>
  <c r="G7" i="81" s="1"/>
  <c r="F6" i="81"/>
  <c r="G6" i="81" s="1"/>
  <c r="G64" i="89" l="1"/>
  <c r="B64" i="89" s="1"/>
  <c r="F56" i="89"/>
  <c r="G56" i="89"/>
  <c r="Q56" i="89"/>
  <c r="Q7" i="89"/>
  <c r="J7" i="89"/>
  <c r="N7" i="89"/>
  <c r="K7" i="89"/>
  <c r="O7" i="89"/>
  <c r="F7" i="89"/>
  <c r="G7" i="89"/>
  <c r="B7" i="89" s="1"/>
  <c r="B8" i="89"/>
  <c r="C22" i="114"/>
  <c r="B23" i="114"/>
  <c r="C23" i="114" s="1"/>
  <c r="C18" i="114"/>
  <c r="D32" i="85"/>
  <c r="E32" i="85" s="1"/>
  <c r="E25" i="85"/>
  <c r="O985" i="77"/>
  <c r="B56" i="89" l="1"/>
  <c r="E31" i="85"/>
  <c r="N86" i="105"/>
  <c r="M86" i="105"/>
  <c r="L86" i="105"/>
  <c r="O86" i="105" l="1"/>
  <c r="K86" i="105" l="1"/>
  <c r="N985" i="77" l="1"/>
  <c r="J985" i="77"/>
  <c r="I985" i="77"/>
  <c r="K985" i="77"/>
  <c r="L985" i="77" l="1"/>
  <c r="M985" i="77"/>
</calcChain>
</file>

<file path=xl/sharedStrings.xml><?xml version="1.0" encoding="utf-8"?>
<sst xmlns="http://schemas.openxmlformats.org/spreadsheetml/2006/main" count="4454" uniqueCount="364">
  <si>
    <t>ENERO</t>
  </si>
  <si>
    <t>BANCO DE DESARROLLO DEL ECUADOR</t>
  </si>
  <si>
    <t>OBLIGACIONES NO PAGADAS Y REGISTRADAS EN PRESUPUESTOS CLAUSURADOS</t>
  </si>
  <si>
    <t>SEGURIDAD SOCIAL</t>
  </si>
  <si>
    <t>TÍTULOS DE DEUDA</t>
  </si>
  <si>
    <t>OTRAS CUENTAS POR PAGAR</t>
  </si>
  <si>
    <t>PRÉSTAMOS INTERNOS</t>
  </si>
  <si>
    <t>BONOS EMITIDOS EN MERCADO NACIONAL CON TENEDORES PRIVADOS</t>
  </si>
  <si>
    <t>BONOS EMITIDOS EN MERCADO NACIONAL CON TENEDORES PÚBLICOS</t>
  </si>
  <si>
    <t>NOTAS:</t>
  </si>
  <si>
    <t>En millones de USD y porcentajes</t>
  </si>
  <si>
    <t>Nota 1: Deuda pública consolidada a nivel del Sector Público Total.</t>
  </si>
  <si>
    <t>Nota 3: El indicador Deuda /PIB estimado por el FMI bajo su metodología y definiciones para el año 2018 asciende a 45,8%.</t>
  </si>
  <si>
    <t>FEBRERO</t>
  </si>
  <si>
    <t>MARZO</t>
  </si>
  <si>
    <t>ABRIL</t>
  </si>
  <si>
    <t>MAYO</t>
  </si>
  <si>
    <t>BANCO CENTRAL DEL ECUADOR</t>
  </si>
  <si>
    <t>JUNIO</t>
  </si>
  <si>
    <t>Nota 4: Las cifras presentadas son de carácter preliminar sujetas a actualización.</t>
  </si>
  <si>
    <t>INDICADOR RELACIÓN DE LA DEUDA PÚBLICA AGREGADA DEL SECTOR PÚBLICO TOTAL CON EL PIB 2021</t>
  </si>
  <si>
    <t>INDICADOR RELACIÓN DE LA DEUDA PÚBLICA CONSOLIDADA DEL SECTOR PÚBLICO TOTAL CON EL PIB 2021</t>
  </si>
  <si>
    <t>Nota 2: La relación 2021 se establece con un PIB de USD 100.815,6 millones, según última previsión de cifras del BCE.</t>
  </si>
  <si>
    <t>BASE DE DATOS DE SALDOS Y MOVIMIENTOS DE LA DEUDA EXTERNA</t>
  </si>
  <si>
    <t>PERIODO JUNIO 2021</t>
  </si>
  <si>
    <t>En miles de USD</t>
  </si>
  <si>
    <t>AÑO</t>
  </si>
  <si>
    <t>MES</t>
  </si>
  <si>
    <t>SPT</t>
  </si>
  <si>
    <t>SPNF</t>
  </si>
  <si>
    <t>PGE</t>
  </si>
  <si>
    <t>TIPO DE ACREEDOR GENERAL</t>
  </si>
  <si>
    <t>TIPO DE ACREEDORE ESPECÍFICO</t>
  </si>
  <si>
    <t>DEUDOR</t>
  </si>
  <si>
    <t>SALDO AL MES ANTERIOR</t>
  </si>
  <si>
    <t>DESEMBOLSOS</t>
  </si>
  <si>
    <t>AMORTIZACIONES</t>
  </si>
  <si>
    <t>INTERÉS Y COMISIONES</t>
  </si>
  <si>
    <t>AJUSTES CAMBIARIOS</t>
  </si>
  <si>
    <t>SALDO DEL MES</t>
  </si>
  <si>
    <t>CONDONACIONES DE INTERESES</t>
  </si>
  <si>
    <t>PROVEEDORES</t>
  </si>
  <si>
    <t xml:space="preserve">PROVEEDORES </t>
  </si>
  <si>
    <t>GOBIERNO CENTRAL</t>
  </si>
  <si>
    <t>EP PETROECUADOR</t>
  </si>
  <si>
    <t>DMQ</t>
  </si>
  <si>
    <t>IESS</t>
  </si>
  <si>
    <t>TAME</t>
  </si>
  <si>
    <t>BANCOS</t>
  </si>
  <si>
    <t xml:space="preserve">BANCOS </t>
  </si>
  <si>
    <t>ARMADA NAC.</t>
  </si>
  <si>
    <t>CFN</t>
  </si>
  <si>
    <t>CON. PROV. PICHINCHA</t>
  </si>
  <si>
    <t>MUN. MACHALA</t>
  </si>
  <si>
    <t>MUN. PORTOVIEJO</t>
  </si>
  <si>
    <t>EMAPA-G</t>
  </si>
  <si>
    <t>ETAPA  EP CUENCA</t>
  </si>
  <si>
    <t>GOBIERNOS</t>
  </si>
  <si>
    <t xml:space="preserve">GOBIERNOS </t>
  </si>
  <si>
    <t>CON. PROV. MANABÍ</t>
  </si>
  <si>
    <t>BNF</t>
  </si>
  <si>
    <t>CELEC EP</t>
  </si>
  <si>
    <t>EEQ</t>
  </si>
  <si>
    <t>BANCO CENTRAL EC.</t>
  </si>
  <si>
    <t>MUN. LOJA</t>
  </si>
  <si>
    <t>MUN. BABAHOYO</t>
  </si>
  <si>
    <t>BANCO DEL ESTADO</t>
  </si>
  <si>
    <t>HIDROTOAPI E.P.</t>
  </si>
  <si>
    <t>MUN. SANTO DOMINGO</t>
  </si>
  <si>
    <t>MUN. GUAYAQUIL</t>
  </si>
  <si>
    <t>EMAAP-Q</t>
  </si>
  <si>
    <t>EMAPA STO.DOMINGO</t>
  </si>
  <si>
    <t>CON. PROV. TUNGURAHU</t>
  </si>
  <si>
    <t>ORGANISMOS INTERNACIONALES</t>
  </si>
  <si>
    <t>AIF</t>
  </si>
  <si>
    <t>FIDA</t>
  </si>
  <si>
    <t>FLAR</t>
  </si>
  <si>
    <t>FMI</t>
  </si>
  <si>
    <t>BONOS EMITIDOS EN MERCADOS INTERNACIONALES</t>
  </si>
  <si>
    <t>BRADY DESCUENTO</t>
  </si>
  <si>
    <t>BRADY PAR</t>
  </si>
  <si>
    <t>BRADY PDI</t>
  </si>
  <si>
    <t>BID</t>
  </si>
  <si>
    <t>CONAFIPS</t>
  </si>
  <si>
    <t>INIAP</t>
  </si>
  <si>
    <t>ESPOL</t>
  </si>
  <si>
    <t>MUN. CUENCA</t>
  </si>
  <si>
    <t>CON. PROV. CHIMBORAZ</t>
  </si>
  <si>
    <t>CAF</t>
  </si>
  <si>
    <t>MUN. AMBATO</t>
  </si>
  <si>
    <t>CON. PROV. GUAYAS</t>
  </si>
  <si>
    <t>BANECUADOR B.P.</t>
  </si>
  <si>
    <t>BIRF</t>
  </si>
  <si>
    <t>MUN. MANTA</t>
  </si>
  <si>
    <t>MUN. IBARRA</t>
  </si>
  <si>
    <t>GLOBAL 12</t>
  </si>
  <si>
    <t>AUT. PORT. GUAYAS</t>
  </si>
  <si>
    <t>AUT. PORT. BOLIVAR</t>
  </si>
  <si>
    <t>DAC</t>
  </si>
  <si>
    <t>EMELMANABI</t>
  </si>
  <si>
    <t>EMELORO</t>
  </si>
  <si>
    <t>GLOBAL 30</t>
  </si>
  <si>
    <t>BONOS SOBERANOS 2014-2024</t>
  </si>
  <si>
    <t>BONOS SOBERANOS 2015-2020</t>
  </si>
  <si>
    <t>CLUB DE PARIS II</t>
  </si>
  <si>
    <t>CLUB DE PARIS III</t>
  </si>
  <si>
    <t>CLUB DE PARIS IV</t>
  </si>
  <si>
    <t>CLUB DE PARIS V</t>
  </si>
  <si>
    <t>CLUB DE PARIS VI</t>
  </si>
  <si>
    <t>CLUB DE PARIS VII</t>
  </si>
  <si>
    <t>INOCAR</t>
  </si>
  <si>
    <t>BEV</t>
  </si>
  <si>
    <t>CLUB DE PARIS VIII</t>
  </si>
  <si>
    <t>BONOS SOBERANOS 2016-2022</t>
  </si>
  <si>
    <t>BONOS SOBERANOS 2016-2026</t>
  </si>
  <si>
    <t>BONOS PETROAMAZONAS</t>
  </si>
  <si>
    <t>PETROAMAZONAS EP</t>
  </si>
  <si>
    <t>BONOS SOBERANOS 2017-2023/2027</t>
  </si>
  <si>
    <t>BONOS SOBERANOS 2017-2027jun</t>
  </si>
  <si>
    <t>BONOS SOBERANOS 2017-2027oct</t>
  </si>
  <si>
    <t>PETROAMAZONAS EP 1</t>
  </si>
  <si>
    <t>BONOS SOBERANOS 2018-2028</t>
  </si>
  <si>
    <t>BONOS SOBERANOS 2019-2029</t>
  </si>
  <si>
    <t>BONOS SOBERANOS 2019-2025</t>
  </si>
  <si>
    <t>BONOS SOBERANOS 2019-2030</t>
  </si>
  <si>
    <t>BONOS SOBERANOS 2019-2035</t>
  </si>
  <si>
    <t>BONOS PDI 2030</t>
  </si>
  <si>
    <t>NUEVO BONO S. 2040 1</t>
  </si>
  <si>
    <t>BONO 2022</t>
  </si>
  <si>
    <t>BONO 2023</t>
  </si>
  <si>
    <t>BONO 2024</t>
  </si>
  <si>
    <t>BONO 2025</t>
  </si>
  <si>
    <t>BONO 2026</t>
  </si>
  <si>
    <t>BONO 2027 1</t>
  </si>
  <si>
    <t>BONO 2027 2</t>
  </si>
  <si>
    <t>BONO 2028</t>
  </si>
  <si>
    <t>BONO 2029</t>
  </si>
  <si>
    <t>BONO 2030</t>
  </si>
  <si>
    <t>NUEVO BONO SOB 2030</t>
  </si>
  <si>
    <t>NUEVO BONO SOB 2035</t>
  </si>
  <si>
    <t>PASIVOS POR DERECHOS CONTRACTUALES INTANGIBLES</t>
  </si>
  <si>
    <t xml:space="preserve">PASIVOS POR DERECHOS CONTRACTUALES INTANGIBLES </t>
  </si>
  <si>
    <t>PETROAMAZONAS</t>
  </si>
  <si>
    <t>VENTAS ANTICIPADAS PETROLERAS</t>
  </si>
  <si>
    <t>PETROCHINA</t>
  </si>
  <si>
    <t>PETROECUADOR</t>
  </si>
  <si>
    <t xml:space="preserve">UNIPEC </t>
  </si>
  <si>
    <t xml:space="preserve"> PETROTAILANDIA I</t>
  </si>
  <si>
    <t xml:space="preserve"> PETROTAILANDIA II</t>
  </si>
  <si>
    <t xml:space="preserve"> OMAN</t>
  </si>
  <si>
    <t>DERECHOS ESPECIALES DE GIRO - DEG</t>
  </si>
  <si>
    <t>Crédito FMI al BCE, Instrumento Rápido Financiamiento (DEG's). RFI - Rapid Financing Instrument</t>
  </si>
  <si>
    <t>BANCO CENTRAL</t>
  </si>
  <si>
    <t>Deg's emisión especial 2009 (Asignación MEF y BCE)</t>
  </si>
  <si>
    <t>BASE DE DATOS DE SALDOS Y MOVIMIENTOS DE LA DEUDA INTERNA</t>
  </si>
  <si>
    <t>SPT
(para agregado)</t>
  </si>
  <si>
    <t>SPNF
(para agregado)</t>
  </si>
  <si>
    <t>PGE 
(para agregado)</t>
  </si>
  <si>
    <t>SPT
(para consolidado)</t>
  </si>
  <si>
    <t>SPNF
(para consolidado)</t>
  </si>
  <si>
    <t>PGE 
(para consolidado)</t>
  </si>
  <si>
    <t>TIPO DE ACREEDORS ESPECÍFICO</t>
  </si>
  <si>
    <t>INTERESES</t>
  </si>
  <si>
    <t>PIB</t>
  </si>
  <si>
    <t>TOTAL SALDO DEUDA EXTERNA</t>
  </si>
  <si>
    <t>TOTAL SALDO DEUDA INTERNA</t>
  </si>
  <si>
    <t>TOTAL SALDO DEUDA PÚBLICA</t>
  </si>
  <si>
    <t>RELACIÓN DEUDA/PIB</t>
  </si>
  <si>
    <t>Enero</t>
  </si>
  <si>
    <t>Febrero</t>
  </si>
  <si>
    <t>Marzo</t>
  </si>
  <si>
    <t>Abril</t>
  </si>
  <si>
    <t>Mayo</t>
  </si>
  <si>
    <t>Junio</t>
  </si>
  <si>
    <t>PASIVOS CONTINGENTES</t>
  </si>
  <si>
    <t>PERIODO CON CORTE JUNIO 2021</t>
  </si>
  <si>
    <t>CONCEPTO</t>
  </si>
  <si>
    <t>MONTO</t>
  </si>
  <si>
    <t xml:space="preserve">CONTINGENTES POR LAUDOS </t>
  </si>
  <si>
    <t xml:space="preserve">PASIVOS CONTINGENTES POR OPERACIONES COMERCIALES </t>
  </si>
  <si>
    <t>CERTIFICADOS DE GARANTÍA YASUNÍ</t>
  </si>
  <si>
    <t>BONOS PROGRAMA DE FINANCIAMIENTO VIVIENDA SOCIAL</t>
  </si>
  <si>
    <t>PASIVO CONTINGENTE OPERACIÓN DE DERIVADOS CON GS</t>
  </si>
  <si>
    <t>PASIVOS CONTINGENTES POR GARANTÍA SOBERANA</t>
  </si>
  <si>
    <t>TOTAL</t>
  </si>
  <si>
    <t xml:space="preserve">NOTAS:  </t>
  </si>
  <si>
    <t>Nota 1: Desde el punto de vista económico las cifras constituyen contigencias, de ninguna forma en lo legal constituyen aceptación alguna del monto.</t>
  </si>
  <si>
    <t>Nota 2: Los pasivos contingentes en el mes de abril se redujeron en 2.410,5 millones debido a que la República del Ecuador pre-cancelo las operaciones REPO con GS, CS e ICBS.</t>
  </si>
  <si>
    <t>Nota 3: Los pasivos contingentes que correspondieron a bonos soberanos emitidos en garantía de la operación de crédito con GSI, en el mes de junio se redujeron en</t>
  </si>
  <si>
    <t>USD 606,0 millones debido a la Cesión de Crédito emitida el 19 de junio de 2020, a favor del BCE.</t>
  </si>
  <si>
    <t>OTRAS OBLIGACIONES DEL ESTADO FUERA DEL ENDEUDAMIENTO PÚBLICO</t>
  </si>
  <si>
    <t xml:space="preserve"> En miles de USD</t>
  </si>
  <si>
    <t>CERTIFICADOS DE TESORERÍA</t>
  </si>
  <si>
    <t>SALDO DE LAS CARTAS DE CRÉDITO POR IMPORTACIÓN DE DERIVADOS</t>
  </si>
  <si>
    <t>ACUMULACIÓN DE CONTRATOS DE PRESTACIÓN DE SERVICIOS PETROLEROS</t>
  </si>
  <si>
    <t xml:space="preserve">PASIVOS CORRIENTES PETROECUADOR EP </t>
  </si>
  <si>
    <t xml:space="preserve">Nota 1: Saldos de las cartas de crédito por importación de derivados correspondientes a las transacciones comerciales reportadas por la Empresa Pública PETROECUADOR, </t>
  </si>
  <si>
    <t>las cuales se actualizan con los volúmenes y precios finales luego de la recepción y liquidación de las importaciones.</t>
  </si>
  <si>
    <t>Nota 2: Acumulación de contratos de prestación de servicios petroleros, tiene un saldo  correspondiente al mes de marzo 2021</t>
  </si>
  <si>
    <t>acorde al Oficio Nro. MERNNR-VH-2021-0306-OF  del 02 de junio de 2021, remitida por el Ministerio de Energía y Recursos Naturales no renovables.</t>
  </si>
  <si>
    <t>Nota 3: Pasivos Corrientes PETROECUADOR EP. Corresponde únicamente a la Gerencia de Exploración y Producción de EP PETROECUADOR – EX PETROAMAZONAS, desde enero 2021</t>
  </si>
  <si>
    <t xml:space="preserve"> CONTRATO </t>
  </si>
  <si>
    <t xml:space="preserve"> PRODUCTO </t>
  </si>
  <si>
    <t xml:space="preserve"> MONTO CONTRATADO PARA EL ANTICIPO </t>
  </si>
  <si>
    <t>SALDO AL 01 DE ENERO 2021</t>
  </si>
  <si>
    <t xml:space="preserve"> DESEMBOLSOS </t>
  </si>
  <si>
    <t xml:space="preserve"> AMORTIZACIONES </t>
  </si>
  <si>
    <t>SALDO  AL 30 DE JUNIO 2021</t>
  </si>
  <si>
    <t>CRUDO</t>
  </si>
  <si>
    <t xml:space="preserve"> OMAN </t>
  </si>
  <si>
    <t>DERIVADOS</t>
  </si>
  <si>
    <t xml:space="preserve"> TOTAL </t>
  </si>
  <si>
    <t>Nota 1: Información proporcionada por la Empresa Pública de Hidrocarburos del Ecuador, Empresa Pública PETROECUADOR.</t>
  </si>
  <si>
    <t>Nota 2: Las cifras presentadas son de carácter preliminar sujetas a actualización.</t>
  </si>
  <si>
    <t>Nota 3: Saldo al 30 junio 2021 y movimientos corresponden al periodo junio 2021</t>
  </si>
  <si>
    <t>OBLICACIONES NO PAGADAS Y REGISTRADAS EN PRESUPUESTOS CLAUSURADOS</t>
  </si>
  <si>
    <t>ÁMBITO  PGE/ ACREEDOR</t>
  </si>
  <si>
    <t>VALOR AGREGADO</t>
  </si>
  <si>
    <t>CONSOLIDACIÓN SECTOR PÚBLICO TOTAL</t>
  </si>
  <si>
    <t>CONSOLIDACIÓN SECTOR PÚBLICO NO FINANCIERO</t>
  </si>
  <si>
    <t>CONSOLIDACIÓN PGE</t>
  </si>
  <si>
    <t>BANCA PÚBLICA</t>
  </si>
  <si>
    <t>EMPRESAS PÚBLICAS</t>
  </si>
  <si>
    <t>GADs</t>
  </si>
  <si>
    <t>PRIVADO</t>
  </si>
  <si>
    <t>SOCIEDADES ANÓNIMAS CON PARTICIPACIÓN PÚBLICA</t>
  </si>
  <si>
    <t xml:space="preserve">Nota 1: Para consolidar a nivel de Sector Público Total se consideran operaciones entre entidades del Sector Público. </t>
  </si>
  <si>
    <t xml:space="preserve">Nota 2: Para consolidar a nivel de Sector Público No Financiero se consideran operaciones entre entidades del Sector Público No Financiero </t>
  </si>
  <si>
    <t xml:space="preserve">Nota 3: Para consolidar a nivel de entidades bajo el ámbito de Presupuesto General del Estado se consideran operaciones entre entidades del Presupuesto General del Estado </t>
  </si>
  <si>
    <t>Nota 4: Corresponde a obligaciones del Presupuesto General del Estado frente a otras entidades del sector público y privado</t>
  </si>
  <si>
    <t>Nota 5: Las cifras presentadas son de carácter preliminar sujetas a actualización.</t>
  </si>
  <si>
    <t>ESTRUCTURA DEL SALDO POR TASAS DE INTERES</t>
  </si>
  <si>
    <t>ACREEDOR</t>
  </si>
  <si>
    <t>SALDO ADEUDADO AL 30 DE JUNIO 2021</t>
  </si>
  <si>
    <t>TASAS FIJAS</t>
  </si>
  <si>
    <t>TASAS VARIABLES</t>
  </si>
  <si>
    <t>0 - 3</t>
  </si>
  <si>
    <t>3.1 - 5</t>
  </si>
  <si>
    <t>5.1 - 8</t>
  </si>
  <si>
    <t>MAS DE 8.1</t>
  </si>
  <si>
    <t>SUBTOTAL</t>
  </si>
  <si>
    <t>SDR</t>
  </si>
  <si>
    <t>T.BEDE</t>
  </si>
  <si>
    <t>PRIME</t>
  </si>
  <si>
    <t>LIBOR 90</t>
  </si>
  <si>
    <t>LIBOR  180</t>
  </si>
  <si>
    <t>OTRAS</t>
  </si>
  <si>
    <t xml:space="preserve">  I. DEUDA EXTERNA</t>
  </si>
  <si>
    <t xml:space="preserve">    ORG. INTERNACIONALES</t>
  </si>
  <si>
    <t xml:space="preserve">          BM (BIRF, AIF)</t>
  </si>
  <si>
    <t xml:space="preserve">          BID</t>
  </si>
  <si>
    <t xml:space="preserve">          CAF</t>
  </si>
  <si>
    <t xml:space="preserve">          FMI</t>
  </si>
  <si>
    <t xml:space="preserve">          OTROS (FLAR, FIDA)</t>
  </si>
  <si>
    <t xml:space="preserve">     GOBIERNOS</t>
  </si>
  <si>
    <t xml:space="preserve">          CRÉDITOS ORIGINALES - GOBIERNOS</t>
  </si>
  <si>
    <t xml:space="preserve">          CONVENIOS CLUB DE PARIS</t>
  </si>
  <si>
    <t xml:space="preserve">      BANCOS Y BONOS</t>
  </si>
  <si>
    <t xml:space="preserve">           CRÉDITOS ORIGINALES - BANCOS</t>
  </si>
  <si>
    <t xml:space="preserve">           BONOS BRADY</t>
  </si>
  <si>
    <t xml:space="preserve">           BONOS GLOBAL </t>
  </si>
  <si>
    <t xml:space="preserve">           BONOS SOBERANOS 2014 - 2024</t>
  </si>
  <si>
    <t xml:space="preserve">           BONOS SOBERANOS 2015 - 2020</t>
  </si>
  <si>
    <t xml:space="preserve">           BONOS SOBERANOS 2016 - 2022</t>
  </si>
  <si>
    <t xml:space="preserve">           BONOS SOBERANOS 2016 - 2026</t>
  </si>
  <si>
    <t xml:space="preserve">           BONOS PETROAMAZONAS</t>
  </si>
  <si>
    <t xml:space="preserve">           BONOS SOBERANOS 2017 - 2023/2027</t>
  </si>
  <si>
    <t xml:space="preserve">           BONOS SOBERANOS 2017 - 2027 (jun)</t>
  </si>
  <si>
    <t xml:space="preserve">           BONOS SOBERANOS 2017 - 2027 (oct)</t>
  </si>
  <si>
    <t xml:space="preserve">           BONOS PETROAMAZONAS1</t>
  </si>
  <si>
    <t xml:space="preserve">           BONOS SOBERANOS 2018 - 2028</t>
  </si>
  <si>
    <t xml:space="preserve">           BONOS SOBERANOS 2019 - 2029</t>
  </si>
  <si>
    <t xml:space="preserve">           BONOS SOBERANOS 2019 - 2025</t>
  </si>
  <si>
    <t xml:space="preserve">           BONOS SOBERANOS 2019 - 2030</t>
  </si>
  <si>
    <t xml:space="preserve">           BONOS SOBERANOS 2019 - 2035</t>
  </si>
  <si>
    <t xml:space="preserve">           BONOS PDI 2030</t>
  </si>
  <si>
    <t xml:space="preserve">           NUEVO BONO S. 2040 1</t>
  </si>
  <si>
    <t xml:space="preserve">           NUEVO BONO SOB 2030</t>
  </si>
  <si>
    <t xml:space="preserve">           NUEVO BONO SOB 2035</t>
  </si>
  <si>
    <t xml:space="preserve">           BONOS 2022</t>
  </si>
  <si>
    <t xml:space="preserve">           BONOS 2023</t>
  </si>
  <si>
    <t xml:space="preserve">           BONOS 2024</t>
  </si>
  <si>
    <t xml:space="preserve">           BONOS 2025</t>
  </si>
  <si>
    <t xml:space="preserve">           BONOS 2026</t>
  </si>
  <si>
    <t xml:space="preserve">           BONOS 2027 1</t>
  </si>
  <si>
    <t xml:space="preserve">           BONOS 2027 2</t>
  </si>
  <si>
    <t xml:space="preserve">           BONOS 2028</t>
  </si>
  <si>
    <t xml:space="preserve">           BONOS 2029</t>
  </si>
  <si>
    <t xml:space="preserve">           BONOS 2030</t>
  </si>
  <si>
    <t xml:space="preserve">       PROVEEDORES</t>
  </si>
  <si>
    <t xml:space="preserve">          PROVEEDORES</t>
  </si>
  <si>
    <t xml:space="preserve">       OTRAS CUENTAS POR PAGAR </t>
  </si>
  <si>
    <t xml:space="preserve">            PASIVOS POR DERECHOS 
            CONTRACTUALES INTANGIBLES </t>
  </si>
  <si>
    <t xml:space="preserve">           VENTAS ANTICIPADAS PETROLERAS </t>
  </si>
  <si>
    <t xml:space="preserve">       DERECHOS ESPECIALES DE GIRO - DEG </t>
  </si>
  <si>
    <t xml:space="preserve">            DERECHOS ESPECIALES DE GIRO - 
             DEG </t>
  </si>
  <si>
    <t xml:space="preserve">II. DEUDA INTERNA </t>
  </si>
  <si>
    <t xml:space="preserve">        TITULOS Y CERTIFICADOS</t>
  </si>
  <si>
    <t xml:space="preserve">           BONOS MEDIANO Y LARGO PLAZO</t>
  </si>
  <si>
    <t xml:space="preserve">           BONOS SISTEMA FINANCIERO</t>
  </si>
  <si>
    <t xml:space="preserve">           CERTIFICADOS DE TESORERIA</t>
  </si>
  <si>
    <t xml:space="preserve">         PRÉSTAMOS INTERNOS</t>
  </si>
  <si>
    <t xml:space="preserve">           BANCO DEL ESTADO</t>
  </si>
  <si>
    <t xml:space="preserve">           BANCO CENTRAL DEL ECUADOR</t>
  </si>
  <si>
    <t xml:space="preserve">         ENTIDADES DEL ESTADO</t>
  </si>
  <si>
    <t xml:space="preserve">          OBLIGACIONES NO PAGADAS Y
           REGISTRADAS EN PRESUPUESTOS 
           CLAUSURADOS </t>
  </si>
  <si>
    <t xml:space="preserve">           IESS</t>
  </si>
  <si>
    <t>Nota 1: Saldos de la deuda pública interna y externa por tipos de tasas de interés (fija y variable)</t>
  </si>
  <si>
    <t>Nota 2: Deuda pública corresponde a agregación de saldos de los préstamos vigentes.</t>
  </si>
  <si>
    <t>Nota 3: Las cifras presentadas son de carácter preliminar sujetas a actualización.</t>
  </si>
  <si>
    <t>SALDOS DE LA DEUDA PÚBLICA POR MONEDA DEL PAGO</t>
  </si>
  <si>
    <t>En miles USD y porcentajes</t>
  </si>
  <si>
    <t>% DE PARTICIPACIÓN</t>
  </si>
  <si>
    <t>DÓLAR (US/SUC)</t>
  </si>
  <si>
    <t>CANASTA DE MONEDAS (BID)</t>
  </si>
  <si>
    <t>EURO (CEE)</t>
  </si>
  <si>
    <t>YEN (JAPON) JPY</t>
  </si>
  <si>
    <t>DERECHO ESPECIAL DE GIRO (SDR)</t>
  </si>
  <si>
    <t>LIBRA (REINO UNIDO) GBP</t>
  </si>
  <si>
    <t>DÓLAR (CANADA) CAD</t>
  </si>
  <si>
    <t>WON (KOREA) KRW</t>
  </si>
  <si>
    <t xml:space="preserve">(R.P.CHINA) CNY </t>
  </si>
  <si>
    <t>FRANCO (SUIZA) CHF</t>
  </si>
  <si>
    <t>KORONA (DINAMARCA) DKK</t>
  </si>
  <si>
    <t xml:space="preserve">OTRAS MONEDAS </t>
  </si>
  <si>
    <t xml:space="preserve">TOTAL DEUDA EXTERNA </t>
  </si>
  <si>
    <t>DÓLAR (US)</t>
  </si>
  <si>
    <t>SUCRE (ECUADOR)</t>
  </si>
  <si>
    <t xml:space="preserve">UNIDAD VALOR CONSTANTE </t>
  </si>
  <si>
    <t xml:space="preserve">TOTAL DEUDA INTERNA </t>
  </si>
  <si>
    <t>TOTAL DEUDA PUBLICA</t>
  </si>
  <si>
    <t>Nota 1: Saldos de la deuda externa que se mantiene con gobiernos y con la banca internacional, identificando las monedas de contratación con dichos acreedores.</t>
  </si>
  <si>
    <t>Nota 2: Para convertir las monedas diferentes del dólar se utilizaron las cotizaciones a fines de cada período.</t>
  </si>
  <si>
    <t>Nota 3: Incluye atrasos de intereses y comisiones a fines de período.</t>
  </si>
  <si>
    <t>Nota 4:  Deuda pública corresponde a agregación de saldos de los préstamos vigentes.</t>
  </si>
  <si>
    <t>SALDOS DE LA DEUDA PÚBLICA EXTERNA</t>
  </si>
  <si>
    <t>PAÍS</t>
  </si>
  <si>
    <t>CONTRATOS ORIGINALES</t>
  </si>
  <si>
    <t>CLUB DE PARÍS</t>
  </si>
  <si>
    <t>ALEMANIA</t>
  </si>
  <si>
    <t>ARGENTINA</t>
  </si>
  <si>
    <t>AUSTRIA</t>
  </si>
  <si>
    <t xml:space="preserve">BÉLGICA </t>
  </si>
  <si>
    <t>BRASIL</t>
  </si>
  <si>
    <t>CANADÁ</t>
  </si>
  <si>
    <t>DINAMARCA</t>
  </si>
  <si>
    <t>ESPAÑA</t>
  </si>
  <si>
    <t>ESTADOS UNIDOS - USA</t>
  </si>
  <si>
    <t>FRANCIA</t>
  </si>
  <si>
    <t>ISRAEL</t>
  </si>
  <si>
    <t>ITALIA</t>
  </si>
  <si>
    <t>JAPÓN</t>
  </si>
  <si>
    <t>LUXEMBURGO</t>
  </si>
  <si>
    <t>PAÍSES BAJOS</t>
  </si>
  <si>
    <t>R. DE KOREA</t>
  </si>
  <si>
    <t>R.P. DE CHINA</t>
  </si>
  <si>
    <t>REINO UNIDO</t>
  </si>
  <si>
    <t xml:space="preserve">RUSIA </t>
  </si>
  <si>
    <t>SUBTOTAL 1</t>
  </si>
  <si>
    <t>SUBTOTAL 2</t>
  </si>
  <si>
    <t xml:space="preserve">TOTAL DEUDA PÚBLICA EXTERNA </t>
  </si>
  <si>
    <t>Nota 1: Saldos de la deuda externa que se mantiene con gobiernos y con la banca internacional, identificando los países de origen de dichos acreedores</t>
  </si>
  <si>
    <t>Nota 2: Incluye atrasos de intereses y comisiones a fines de período.</t>
  </si>
  <si>
    <t>Nota 3: Deuda pública corresponde a agregación de saldos de los préstamos vigentes.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</si>
</sst>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1" formatCode="_ * #,##0_ ;_ * \-#,##0_ ;_ * &quot;-&quot;_ ;_ @_ "/>
    <numFmt numFmtId="43" formatCode="_ * #,##0.00_ ;_ * \-#,##0.00_ ;_ * &quot;-&quot;??_ ;_ @_ "/>
    <numFmt numFmtId="164" formatCode="_(* #,##0.00_);_(* \(#,##0.00\);_(* &quot;-&quot;??_);_(@_)"/>
    <numFmt numFmtId="165" formatCode="_-* #,##0.00_-;\-* #,##0.00_-;_-* &quot;-&quot;??_-;_-@_-"/>
    <numFmt numFmtId="166" formatCode="_ * #,##0.000_ ;_ * \-#,##0.000_ ;_ * &quot;-&quot;???_ ;_ @_ "/>
    <numFmt numFmtId="167" formatCode="_ [$€-2]\ * #,##0.000000_ ;_ [$€-2]\ * \-#,##0.000000_ ;_ [$€-2]\ * &quot;-&quot;??_ "/>
    <numFmt numFmtId="168" formatCode="_ * #,##0.000000_ ;_ * \-#,##0.000000_ ;_ * &quot;-&quot;??????_ ;_ @_ "/>
    <numFmt numFmtId="169" formatCode="_ [$€-2]\ * #,##0.00000000_ ;_ [$€-2]\ * \-#,##0.00000000_ ;_ [$€-2]\ * &quot;-&quot;??_ "/>
    <numFmt numFmtId="170" formatCode="#,##0.0_);\(#,##0.0\)"/>
    <numFmt numFmtId="171" formatCode="_-* #,##0.00\ _p_t_a_-;\-* #,##0.00\ _p_t_a_-;_-* &quot;-&quot;??\ _p_t_a_-;_-@_-"/>
    <numFmt numFmtId="172" formatCode="_ * #,##0.00_ ;_ * \-#,##0.00_ ;_ * &quot;-&quot;??????_ ;_ @_ "/>
    <numFmt numFmtId="173" formatCode="#,##0.0;\-#,##0.0"/>
  </numFmts>
  <fonts count="3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4094D1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17">
    <xf numFmtId="167" fontId="0" fillId="0" borderId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4" fontId="2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2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2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" fillId="0" borderId="0"/>
    <xf numFmtId="167" fontId="1" fillId="0" borderId="0"/>
    <xf numFmtId="167" fontId="1" fillId="0" borderId="0"/>
    <xf numFmtId="169" fontId="1" fillId="0" borderId="0"/>
    <xf numFmtId="0" fontId="22" fillId="0" borderId="0"/>
    <xf numFmtId="167" fontId="1" fillId="0" borderId="0"/>
    <xf numFmtId="169" fontId="20" fillId="0" borderId="0"/>
    <xf numFmtId="167" fontId="22" fillId="0" borderId="0"/>
    <xf numFmtId="0" fontId="21" fillId="0" borderId="0"/>
    <xf numFmtId="167" fontId="22" fillId="0" borderId="0"/>
    <xf numFmtId="167" fontId="1" fillId="0" borderId="0"/>
    <xf numFmtId="167" fontId="1" fillId="0" borderId="0"/>
    <xf numFmtId="169" fontId="22" fillId="0" borderId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</cellStyleXfs>
  <cellXfs count="133">
    <xf numFmtId="167" fontId="0" fillId="0" borderId="0" xfId="0"/>
    <xf numFmtId="168" fontId="0" fillId="0" borderId="0" xfId="0" applyNumberFormat="1" applyFont="1"/>
    <xf numFmtId="164" fontId="22" fillId="0" borderId="0" xfId="166" applyFont="1" applyAlignment="1">
      <alignment vertical="center" wrapText="1"/>
    </xf>
    <xf numFmtId="164" fontId="23" fillId="24" borderId="0" xfId="166" applyFont="1" applyFill="1" applyAlignment="1">
      <alignment horizontal="center" vertical="center"/>
    </xf>
    <xf numFmtId="167" fontId="0" fillId="0" borderId="0" xfId="0" applyFont="1" applyAlignment="1">
      <alignment vertical="center"/>
    </xf>
    <xf numFmtId="164" fontId="22" fillId="0" borderId="0" xfId="166" applyFont="1" applyAlignment="1">
      <alignment vertical="center"/>
    </xf>
    <xf numFmtId="164" fontId="22" fillId="0" borderId="0" xfId="166" applyFont="1"/>
    <xf numFmtId="0" fontId="24" fillId="0" borderId="0" xfId="0" applyNumberFormat="1" applyFont="1" applyFill="1" applyBorder="1" applyAlignment="1">
      <alignment horizontal="center" vertical="center" wrapText="1"/>
    </xf>
    <xf numFmtId="167" fontId="0" fillId="0" borderId="0" xfId="0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164" fontId="22" fillId="0" borderId="0" xfId="166" applyFont="1" applyFill="1" applyAlignment="1">
      <alignment vertical="center"/>
    </xf>
    <xf numFmtId="0" fontId="24" fillId="0" borderId="0" xfId="166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/>
    </xf>
    <xf numFmtId="0" fontId="22" fillId="0" borderId="0" xfId="166" applyNumberFormat="1" applyFont="1" applyFill="1" applyAlignment="1">
      <alignment vertical="center"/>
    </xf>
    <xf numFmtId="0" fontId="22" fillId="0" borderId="0" xfId="166" applyNumberFormat="1" applyFont="1" applyFill="1" applyBorder="1" applyAlignment="1">
      <alignment horizontal="center" vertical="center"/>
    </xf>
    <xf numFmtId="164" fontId="0" fillId="0" borderId="0" xfId="166" applyFont="1"/>
    <xf numFmtId="168" fontId="0" fillId="0" borderId="0" xfId="0" applyNumberFormat="1" applyFont="1" applyAlignment="1">
      <alignment vertical="center"/>
    </xf>
    <xf numFmtId="164" fontId="28" fillId="0" borderId="0" xfId="166" applyFont="1" applyFill="1" applyAlignment="1">
      <alignment vertical="center"/>
    </xf>
    <xf numFmtId="164" fontId="30" fillId="24" borderId="0" xfId="166" applyFont="1" applyFill="1" applyAlignment="1">
      <alignment horizontal="left" vertical="center"/>
    </xf>
    <xf numFmtId="164" fontId="24" fillId="0" borderId="0" xfId="166" applyFont="1" applyFill="1" applyAlignment="1">
      <alignment vertical="center"/>
    </xf>
    <xf numFmtId="10" fontId="24" fillId="0" borderId="0" xfId="274" applyNumberFormat="1" applyFont="1" applyFill="1" applyAlignment="1">
      <alignment horizontal="center" vertical="center"/>
    </xf>
    <xf numFmtId="164" fontId="30" fillId="25" borderId="0" xfId="166" applyFont="1" applyFill="1" applyAlignment="1">
      <alignment horizontal="left" vertical="center"/>
    </xf>
    <xf numFmtId="164" fontId="29" fillId="0" borderId="0" xfId="166" applyFont="1" applyAlignment="1">
      <alignment vertical="center"/>
    </xf>
    <xf numFmtId="167" fontId="25" fillId="0" borderId="0" xfId="0" applyFont="1" applyAlignment="1">
      <alignment vertical="center"/>
    </xf>
    <xf numFmtId="164" fontId="23" fillId="24" borderId="0" xfId="166" applyFont="1" applyFill="1" applyAlignment="1">
      <alignment horizontal="left" vertical="center"/>
    </xf>
    <xf numFmtId="164" fontId="0" fillId="0" borderId="0" xfId="166" applyFont="1" applyAlignment="1">
      <alignment vertical="center"/>
    </xf>
    <xf numFmtId="167" fontId="23" fillId="25" borderId="0" xfId="0" applyFont="1" applyFill="1" applyAlignment="1">
      <alignment horizontal="center" vertical="center" wrapText="1"/>
    </xf>
    <xf numFmtId="164" fontId="23" fillId="25" borderId="0" xfId="166" applyFont="1" applyFill="1" applyAlignment="1">
      <alignment horizontal="center" vertical="center" wrapText="1"/>
    </xf>
    <xf numFmtId="164" fontId="25" fillId="0" borderId="0" xfId="166" applyFont="1"/>
    <xf numFmtId="164" fontId="30" fillId="24" borderId="0" xfId="166" applyNumberFormat="1" applyFont="1" applyFill="1" applyAlignment="1">
      <alignment horizontal="center" vertical="center" wrapText="1"/>
    </xf>
    <xf numFmtId="167" fontId="31" fillId="0" borderId="0" xfId="0" applyFont="1" applyAlignment="1">
      <alignment horizontal="left" vertical="center" wrapText="1"/>
    </xf>
    <xf numFmtId="164" fontId="30" fillId="25" borderId="0" xfId="166" applyFont="1" applyFill="1" applyAlignment="1">
      <alignment horizontal="right" vertical="center" wrapText="1"/>
    </xf>
    <xf numFmtId="167" fontId="31" fillId="0" borderId="0" xfId="0" applyFont="1" applyAlignment="1">
      <alignment horizontal="left" vertical="center" wrapText="1" readingOrder="1"/>
    </xf>
    <xf numFmtId="164" fontId="31" fillId="0" borderId="0" xfId="166" applyFont="1" applyAlignment="1">
      <alignment horizontal="right" vertical="center" wrapText="1" readingOrder="1"/>
    </xf>
    <xf numFmtId="167" fontId="22" fillId="0" borderId="0" xfId="0" applyFont="1" applyAlignment="1">
      <alignment vertical="center"/>
    </xf>
    <xf numFmtId="164" fontId="30" fillId="25" borderId="0" xfId="166" applyFont="1" applyFill="1" applyAlignment="1">
      <alignment horizontal="right" vertical="center" wrapText="1" readingOrder="1"/>
    </xf>
    <xf numFmtId="164" fontId="0" fillId="0" borderId="0" xfId="166" applyFont="1" applyFill="1" applyAlignment="1">
      <alignment vertical="center"/>
    </xf>
    <xf numFmtId="164" fontId="0" fillId="0" borderId="0" xfId="166" applyFont="1" applyAlignment="1">
      <alignment vertical="center" wrapText="1"/>
    </xf>
    <xf numFmtId="164" fontId="24" fillId="0" borderId="0" xfId="166" applyFont="1" applyAlignment="1">
      <alignment horizontal="left" vertical="center" wrapText="1"/>
    </xf>
    <xf numFmtId="168" fontId="24" fillId="0" borderId="0" xfId="0" applyNumberFormat="1" applyFont="1"/>
    <xf numFmtId="164" fontId="24" fillId="0" borderId="0" xfId="166" applyFont="1" applyFill="1" applyBorder="1" applyAlignment="1">
      <alignment horizontal="center" vertical="center" wrapText="1"/>
    </xf>
    <xf numFmtId="164" fontId="23" fillId="25" borderId="0" xfId="166" applyFont="1" applyFill="1" applyAlignment="1">
      <alignment horizontal="left" vertical="center"/>
    </xf>
    <xf numFmtId="164" fontId="23" fillId="25" borderId="0" xfId="166" applyFont="1" applyFill="1" applyAlignment="1">
      <alignment vertical="center"/>
    </xf>
    <xf numFmtId="168" fontId="24" fillId="0" borderId="0" xfId="0" applyNumberFormat="1" applyFont="1" applyFill="1" applyAlignment="1">
      <alignment vertical="center"/>
    </xf>
    <xf numFmtId="168" fontId="24" fillId="0" borderId="0" xfId="0" applyNumberFormat="1" applyFont="1" applyFill="1" applyAlignment="1">
      <alignment vertical="center" wrapText="1"/>
    </xf>
    <xf numFmtId="164" fontId="0" fillId="0" borderId="0" xfId="166" applyFont="1" applyFill="1" applyAlignment="1">
      <alignment vertical="center" wrapText="1"/>
    </xf>
    <xf numFmtId="164" fontId="23" fillId="24" borderId="0" xfId="166" applyFont="1" applyFill="1" applyAlignment="1">
      <alignment horizontal="right" vertical="center" wrapText="1"/>
    </xf>
    <xf numFmtId="167" fontId="30" fillId="25" borderId="0" xfId="0" applyFont="1" applyFill="1" applyAlignment="1">
      <alignment horizontal="left" vertical="center" wrapText="1" readingOrder="1"/>
    </xf>
    <xf numFmtId="167" fontId="30" fillId="25" borderId="0" xfId="0" applyFont="1" applyFill="1" applyAlignment="1">
      <alignment horizontal="left" vertical="center" wrapText="1"/>
    </xf>
    <xf numFmtId="167" fontId="0" fillId="0" borderId="0" xfId="0" applyFont="1" applyFill="1" applyAlignment="1">
      <alignment horizontal="left" vertical="center"/>
    </xf>
    <xf numFmtId="168" fontId="23" fillId="24" borderId="0" xfId="0" applyNumberFormat="1" applyFont="1" applyFill="1" applyAlignment="1">
      <alignment vertical="center"/>
    </xf>
    <xf numFmtId="172" fontId="23" fillId="24" borderId="0" xfId="0" applyNumberFormat="1" applyFont="1" applyFill="1" applyAlignment="1">
      <alignment horizontal="center" vertical="center"/>
    </xf>
    <xf numFmtId="10" fontId="23" fillId="24" borderId="0" xfId="274" applyNumberFormat="1" applyFont="1" applyFill="1" applyAlignment="1">
      <alignment horizontal="center" vertical="center"/>
    </xf>
    <xf numFmtId="164" fontId="28" fillId="0" borderId="0" xfId="166" applyFont="1" applyFill="1" applyAlignment="1">
      <alignment vertical="center" wrapText="1"/>
    </xf>
    <xf numFmtId="164" fontId="31" fillId="0" borderId="0" xfId="166" applyFont="1" applyFill="1" applyAlignment="1">
      <alignment horizontal="right" vertical="center" wrapText="1" readingOrder="1"/>
    </xf>
    <xf numFmtId="167" fontId="30" fillId="25" borderId="0" xfId="0" applyFont="1" applyFill="1" applyAlignment="1">
      <alignment horizontal="center" vertical="center" wrapText="1" readingOrder="1"/>
    </xf>
    <xf numFmtId="164" fontId="30" fillId="25" borderId="0" xfId="166" applyFont="1" applyFill="1" applyAlignment="1">
      <alignment horizontal="left" vertical="center" wrapText="1"/>
    </xf>
    <xf numFmtId="164" fontId="31" fillId="0" borderId="0" xfId="166" applyFont="1" applyAlignment="1">
      <alignment horizontal="center" vertical="center" wrapText="1" readingOrder="1"/>
    </xf>
    <xf numFmtId="10" fontId="30" fillId="25" borderId="0" xfId="274" applyNumberFormat="1" applyFont="1" applyFill="1" applyAlignment="1">
      <alignment horizontal="center" vertical="center" wrapText="1"/>
    </xf>
    <xf numFmtId="164" fontId="27" fillId="0" borderId="0" xfId="166" applyFont="1" applyFill="1" applyBorder="1" applyAlignment="1">
      <alignment horizontal="center" vertical="center" wrapText="1"/>
    </xf>
    <xf numFmtId="0" fontId="27" fillId="0" borderId="0" xfId="0" applyNumberFormat="1" applyFont="1" applyFill="1" applyBorder="1" applyAlignment="1">
      <alignment horizontal="center" vertical="center" wrapText="1"/>
    </xf>
    <xf numFmtId="164" fontId="26" fillId="0" borderId="0" xfId="166" applyFont="1" applyFill="1" applyBorder="1" applyAlignment="1">
      <alignment vertical="center"/>
    </xf>
    <xf numFmtId="0" fontId="26" fillId="0" borderId="0" xfId="0" applyNumberFormat="1" applyFont="1" applyFill="1" applyBorder="1" applyAlignment="1">
      <alignment vertical="center"/>
    </xf>
    <xf numFmtId="0" fontId="33" fillId="25" borderId="0" xfId="0" applyNumberFormat="1" applyFont="1" applyFill="1" applyBorder="1" applyAlignment="1">
      <alignment vertical="center"/>
    </xf>
    <xf numFmtId="164" fontId="33" fillId="25" borderId="0" xfId="166" applyFont="1" applyFill="1" applyBorder="1" applyAlignment="1">
      <alignment vertical="center"/>
    </xf>
    <xf numFmtId="164" fontId="25" fillId="0" borderId="0" xfId="166" applyFont="1" applyAlignment="1">
      <alignment vertical="center"/>
    </xf>
    <xf numFmtId="0" fontId="26" fillId="0" borderId="0" xfId="166" applyNumberFormat="1" applyFont="1" applyFill="1" applyBorder="1" applyAlignment="1">
      <alignment vertical="center"/>
    </xf>
    <xf numFmtId="170" fontId="32" fillId="0" borderId="0" xfId="166" applyNumberFormat="1" applyFont="1" applyFill="1" applyBorder="1" applyAlignment="1">
      <alignment horizontal="center" vertical="center" wrapText="1"/>
    </xf>
    <xf numFmtId="170" fontId="34" fillId="0" borderId="0" xfId="166" applyNumberFormat="1" applyFont="1" applyFill="1" applyBorder="1" applyAlignment="1">
      <alignment horizontal="center" vertical="center" wrapText="1"/>
    </xf>
    <xf numFmtId="170" fontId="22" fillId="0" borderId="0" xfId="166" applyNumberFormat="1" applyFont="1" applyFill="1" applyBorder="1" applyAlignment="1">
      <alignment horizontal="center" vertical="center"/>
    </xf>
    <xf numFmtId="170" fontId="23" fillId="25" borderId="0" xfId="166" applyNumberFormat="1" applyFont="1" applyFill="1" applyBorder="1" applyAlignment="1">
      <alignment horizontal="center" vertical="center" wrapText="1"/>
    </xf>
    <xf numFmtId="170" fontId="22" fillId="0" borderId="0" xfId="166" applyNumberFormat="1" applyFont="1" applyFill="1" applyBorder="1" applyAlignment="1">
      <alignment horizontal="left" vertical="center"/>
    </xf>
    <xf numFmtId="39" fontId="22" fillId="0" borderId="0" xfId="166" applyNumberFormat="1" applyFont="1" applyFill="1" applyBorder="1" applyAlignment="1">
      <alignment horizontal="center" vertical="center"/>
    </xf>
    <xf numFmtId="10" fontId="24" fillId="0" borderId="0" xfId="274" applyNumberFormat="1" applyFont="1" applyFill="1" applyBorder="1" applyAlignment="1">
      <alignment horizontal="center" vertical="center"/>
    </xf>
    <xf numFmtId="0" fontId="27" fillId="0" borderId="0" xfId="166" applyNumberFormat="1" applyFont="1" applyFill="1" applyBorder="1" applyAlignment="1">
      <alignment horizontal="center" vertical="center" wrapText="1"/>
    </xf>
    <xf numFmtId="167" fontId="24" fillId="0" borderId="0" xfId="0" applyFont="1" applyFill="1" applyAlignment="1">
      <alignment horizontal="center" vertical="center"/>
    </xf>
    <xf numFmtId="167" fontId="0" fillId="0" borderId="0" xfId="0" applyFont="1" applyFill="1" applyAlignment="1">
      <alignment vertical="center" wrapText="1"/>
    </xf>
    <xf numFmtId="164" fontId="24" fillId="0" borderId="0" xfId="166" applyFont="1" applyFill="1" applyBorder="1" applyAlignment="1">
      <alignment horizontal="center" vertical="top" wrapText="1"/>
    </xf>
    <xf numFmtId="0" fontId="0" fillId="0" borderId="0" xfId="166" applyNumberFormat="1" applyFont="1"/>
    <xf numFmtId="173" fontId="22" fillId="0" borderId="0" xfId="166" applyNumberFormat="1" applyFont="1" applyFill="1" applyBorder="1" applyAlignment="1">
      <alignment horizontal="center" vertical="center"/>
    </xf>
    <xf numFmtId="164" fontId="31" fillId="0" borderId="0" xfId="166" applyFont="1" applyAlignment="1">
      <alignment horizontal="left" vertical="center" wrapText="1" readingOrder="1"/>
    </xf>
    <xf numFmtId="164" fontId="31" fillId="0" borderId="0" xfId="166" applyFont="1" applyFill="1" applyAlignment="1">
      <alignment horizontal="center" vertical="center" wrapText="1" readingOrder="1"/>
    </xf>
    <xf numFmtId="164" fontId="28" fillId="0" borderId="0" xfId="166" applyFont="1" applyFill="1" applyAlignment="1">
      <alignment horizontal="right" vertical="center" wrapText="1" readingOrder="1"/>
    </xf>
    <xf numFmtId="164" fontId="30" fillId="25" borderId="0" xfId="166" applyFont="1" applyFill="1" applyAlignment="1">
      <alignment horizontal="center" vertical="center" wrapText="1"/>
    </xf>
    <xf numFmtId="164" fontId="29" fillId="0" borderId="0" xfId="166" applyFont="1" applyFill="1" applyBorder="1" applyAlignment="1">
      <alignment horizontal="center" vertical="center"/>
    </xf>
    <xf numFmtId="164" fontId="30" fillId="25" borderId="0" xfId="166" applyFont="1" applyFill="1" applyAlignment="1">
      <alignment horizontal="center" vertical="center" wrapText="1" readingOrder="1"/>
    </xf>
    <xf numFmtId="0" fontId="0" fillId="0" borderId="0" xfId="166" applyNumberFormat="1" applyFont="1" applyFill="1" applyAlignment="1">
      <alignment vertical="center"/>
    </xf>
    <xf numFmtId="167" fontId="0" fillId="0" borderId="0" xfId="0" applyFont="1"/>
    <xf numFmtId="0" fontId="0" fillId="0" borderId="0" xfId="0" applyNumberFormat="1" applyFont="1"/>
    <xf numFmtId="167" fontId="0" fillId="0" borderId="0" xfId="0" applyFont="1" applyFill="1"/>
    <xf numFmtId="10" fontId="0" fillId="0" borderId="0" xfId="274" applyNumberFormat="1" applyFont="1" applyAlignment="1">
      <alignment horizontal="center" vertical="center"/>
    </xf>
    <xf numFmtId="172" fontId="0" fillId="0" borderId="0" xfId="0" applyNumberFormat="1" applyFont="1"/>
    <xf numFmtId="167" fontId="22" fillId="0" borderId="0" xfId="0" applyFont="1" applyAlignment="1">
      <alignment horizontal="left" indent="1"/>
    </xf>
    <xf numFmtId="164" fontId="22" fillId="0" borderId="0" xfId="166" applyFont="1" applyFill="1" applyAlignment="1">
      <alignment vertical="center" wrapText="1"/>
    </xf>
    <xf numFmtId="164" fontId="22" fillId="0" borderId="0" xfId="166" applyFont="1" applyFill="1" applyAlignment="1">
      <alignment horizontal="right" vertical="center" wrapText="1"/>
    </xf>
    <xf numFmtId="164" fontId="22" fillId="0" borderId="0" xfId="166" applyFont="1" applyAlignment="1">
      <alignment horizontal="center" vertical="center" wrapText="1"/>
    </xf>
    <xf numFmtId="164" fontId="22" fillId="0" borderId="0" xfId="166" applyFont="1" applyAlignment="1">
      <alignment horizontal="right" vertical="center" wrapText="1"/>
    </xf>
    <xf numFmtId="164" fontId="22" fillId="0" borderId="0" xfId="166" applyFont="1" applyFill="1" applyAlignment="1">
      <alignment horizontal="center" vertical="center" wrapText="1"/>
    </xf>
    <xf numFmtId="164" fontId="35" fillId="0" borderId="0" xfId="166" applyFont="1" applyAlignment="1">
      <alignment vertical="center" wrapText="1"/>
    </xf>
    <xf numFmtId="164" fontId="24" fillId="0" borderId="0" xfId="166" applyFont="1" applyFill="1" applyAlignment="1">
      <alignment vertical="center" wrapText="1"/>
    </xf>
    <xf numFmtId="10" fontId="30" fillId="24" borderId="0" xfId="274" applyNumberFormat="1" applyFont="1" applyFill="1" applyAlignment="1">
      <alignment horizontal="center" vertical="center" wrapText="1"/>
    </xf>
    <xf numFmtId="167" fontId="24" fillId="0" borderId="0" xfId="0" applyFont="1" applyAlignment="1">
      <alignment vertical="center"/>
    </xf>
    <xf numFmtId="164" fontId="30" fillId="24" borderId="0" xfId="166" applyFont="1" applyFill="1" applyAlignment="1">
      <alignment horizontal="center" vertical="center" wrapText="1"/>
    </xf>
    <xf numFmtId="164" fontId="27" fillId="0" borderId="0" xfId="0" applyNumberFormat="1" applyFont="1" applyFill="1" applyBorder="1" applyAlignment="1">
      <alignment horizontal="center" vertical="center" wrapText="1"/>
    </xf>
    <xf numFmtId="164" fontId="0" fillId="0" borderId="0" xfId="166" applyNumberFormat="1" applyFont="1"/>
    <xf numFmtId="164" fontId="24" fillId="0" borderId="0" xfId="0" applyNumberFormat="1" applyFont="1" applyFill="1" applyBorder="1" applyAlignment="1">
      <alignment horizontal="center" vertical="center" wrapText="1"/>
    </xf>
    <xf numFmtId="10" fontId="30" fillId="25" borderId="0" xfId="166" applyNumberFormat="1" applyFont="1" applyFill="1" applyAlignment="1">
      <alignment horizontal="center" vertical="center" wrapText="1"/>
    </xf>
    <xf numFmtId="164" fontId="23" fillId="0" borderId="0" xfId="166" applyFont="1" applyAlignment="1">
      <alignment horizontal="center" vertical="center" wrapText="1"/>
    </xf>
    <xf numFmtId="164" fontId="22" fillId="0" borderId="0" xfId="166" applyFont="1" applyAlignment="1">
      <alignment horizontal="left" vertical="center" wrapText="1"/>
    </xf>
    <xf numFmtId="164" fontId="36" fillId="0" borderId="0" xfId="166" applyFont="1" applyAlignment="1">
      <alignment vertical="center"/>
    </xf>
    <xf numFmtId="164" fontId="30" fillId="25" borderId="0" xfId="166" applyFont="1" applyFill="1" applyAlignment="1">
      <alignment horizontal="center" vertical="center" wrapText="1"/>
    </xf>
    <xf numFmtId="164" fontId="22" fillId="0" borderId="0" xfId="166" applyFont="1" applyAlignment="1">
      <alignment horizontal="center" vertical="center"/>
    </xf>
    <xf numFmtId="164" fontId="22" fillId="0" borderId="0" xfId="166" applyFont="1" applyFill="1"/>
    <xf numFmtId="10" fontId="22" fillId="0" borderId="0" xfId="274" applyNumberFormat="1" applyFont="1" applyAlignment="1">
      <alignment horizontal="center" vertical="center"/>
    </xf>
    <xf numFmtId="164" fontId="24" fillId="0" borderId="0" xfId="166" applyFont="1" applyFill="1" applyAlignment="1">
      <alignment horizontal="left" vertical="center"/>
    </xf>
    <xf numFmtId="164" fontId="35" fillId="0" borderId="0" xfId="166" applyFont="1" applyAlignment="1">
      <alignment vertical="center"/>
    </xf>
    <xf numFmtId="164" fontId="25" fillId="0" borderId="0" xfId="166" applyFont="1" applyAlignment="1">
      <alignment vertical="center" wrapText="1"/>
    </xf>
    <xf numFmtId="164" fontId="35" fillId="0" borderId="0" xfId="166" applyFont="1"/>
    <xf numFmtId="167" fontId="24" fillId="0" borderId="0" xfId="0" applyFont="1" applyFill="1" applyAlignment="1">
      <alignment horizontal="center" vertical="center"/>
    </xf>
    <xf numFmtId="164" fontId="24" fillId="0" borderId="0" xfId="166" applyFont="1" applyAlignment="1">
      <alignment horizontal="center" vertical="center" wrapText="1"/>
    </xf>
    <xf numFmtId="164" fontId="30" fillId="25" borderId="0" xfId="166" applyFont="1" applyFill="1" applyAlignment="1">
      <alignment horizontal="center" vertical="center" wrapText="1"/>
    </xf>
    <xf numFmtId="167" fontId="24" fillId="0" borderId="0" xfId="0" applyFont="1" applyFill="1" applyAlignment="1">
      <alignment horizontal="center" vertical="center"/>
    </xf>
    <xf numFmtId="167" fontId="24" fillId="0" borderId="0" xfId="0" applyFont="1" applyFill="1" applyAlignment="1">
      <alignment horizontal="center" vertical="center"/>
    </xf>
    <xf numFmtId="164" fontId="24" fillId="0" borderId="0" xfId="166" applyFont="1" applyFill="1" applyAlignment="1">
      <alignment horizontal="center" vertical="center"/>
    </xf>
    <xf numFmtId="164" fontId="24" fillId="0" borderId="0" xfId="166" applyFont="1" applyAlignment="1">
      <alignment horizontal="center" vertical="center"/>
    </xf>
    <xf numFmtId="168" fontId="24" fillId="0" borderId="0" xfId="0" applyNumberFormat="1" applyFont="1" applyAlignment="1">
      <alignment horizontal="center"/>
    </xf>
    <xf numFmtId="164" fontId="24" fillId="0" borderId="0" xfId="166" applyFont="1" applyAlignment="1">
      <alignment horizontal="center" vertical="center" wrapText="1"/>
    </xf>
    <xf numFmtId="164" fontId="30" fillId="25" borderId="0" xfId="166" applyFont="1" applyFill="1" applyAlignment="1">
      <alignment horizontal="center" vertical="center" wrapText="1"/>
    </xf>
    <xf numFmtId="164" fontId="29" fillId="0" borderId="0" xfId="166" applyFont="1" applyFill="1" applyBorder="1" applyAlignment="1">
      <alignment horizontal="center" vertical="center" wrapText="1"/>
    </xf>
    <xf numFmtId="164" fontId="29" fillId="0" borderId="0" xfId="166" applyFont="1" applyFill="1" applyBorder="1" applyAlignment="1">
      <alignment horizontal="center" vertical="center"/>
    </xf>
    <xf numFmtId="164" fontId="30" fillId="25" borderId="0" xfId="166" applyFont="1" applyFill="1" applyAlignment="1">
      <alignment horizontal="center" vertical="center" wrapText="1" readingOrder="1"/>
    </xf>
    <xf numFmtId="167" fontId="24" fillId="0" borderId="0" xfId="0" applyFont="1" applyAlignment="1">
      <alignment horizontal="center" vertical="center" wrapText="1"/>
    </xf>
    <xf numFmtId="167" fontId="24" fillId="0" borderId="0" xfId="0" applyFont="1" applyAlignment="1">
      <alignment horizontal="center" vertical="center"/>
    </xf>
  </cellXfs>
  <cellStyles count="317">
    <cellStyle name="20% - Énfasis1 2" xfId="1"/>
    <cellStyle name="20% - Énfasis1 3" xfId="2"/>
    <cellStyle name="20% - Énfasis1 4" xfId="3"/>
    <cellStyle name="20% - Énfasis1 5" xfId="4"/>
    <cellStyle name="20% - Énfasis1 6" xfId="5"/>
    <cellStyle name="20% - Énfasis2 2" xfId="6"/>
    <cellStyle name="20% - Énfasis2 3" xfId="7"/>
    <cellStyle name="20% - Énfasis2 4" xfId="8"/>
    <cellStyle name="20% - Énfasis2 5" xfId="9"/>
    <cellStyle name="20% - Énfasis2 6" xfId="10"/>
    <cellStyle name="20% - Énfasis3 2" xfId="11"/>
    <cellStyle name="20% - Énfasis3 3" xfId="12"/>
    <cellStyle name="20% - Énfasis3 4" xfId="13"/>
    <cellStyle name="20% - Énfasis3 5" xfId="14"/>
    <cellStyle name="20% - Énfasis3 6" xfId="15"/>
    <cellStyle name="20% - Énfasis4 2" xfId="16"/>
    <cellStyle name="20% - Énfasis4 3" xfId="17"/>
    <cellStyle name="20% - Énfasis4 4" xfId="18"/>
    <cellStyle name="20% - Énfasis4 5" xfId="19"/>
    <cellStyle name="20% - Énfasis4 6" xfId="20"/>
    <cellStyle name="20% - Énfasis5 2" xfId="21"/>
    <cellStyle name="20% - Énfasis5 3" xfId="22"/>
    <cellStyle name="20% - Énfasis5 4" xfId="23"/>
    <cellStyle name="20% - Énfasis5 5" xfId="24"/>
    <cellStyle name="20% - Énfasis5 6" xfId="25"/>
    <cellStyle name="20% - Énfasis6 2" xfId="26"/>
    <cellStyle name="20% - Énfasis6 3" xfId="27"/>
    <cellStyle name="20% - Énfasis6 4" xfId="28"/>
    <cellStyle name="20% - Énfasis6 5" xfId="29"/>
    <cellStyle name="20% - Énfasis6 6" xfId="30"/>
    <cellStyle name="40% - Énfasis1 2" xfId="31"/>
    <cellStyle name="40% - Énfasis1 3" xfId="32"/>
    <cellStyle name="40% - Énfasis1 4" xfId="33"/>
    <cellStyle name="40% - Énfasis1 5" xfId="34"/>
    <cellStyle name="40% - Énfasis1 6" xfId="35"/>
    <cellStyle name="40% - Énfasis2 2" xfId="36"/>
    <cellStyle name="40% - Énfasis2 3" xfId="37"/>
    <cellStyle name="40% - Énfasis2 4" xfId="38"/>
    <cellStyle name="40% - Énfasis2 5" xfId="39"/>
    <cellStyle name="40% - Énfasis2 6" xfId="40"/>
    <cellStyle name="40% - Énfasis3 2" xfId="41"/>
    <cellStyle name="40% - Énfasis3 3" xfId="42"/>
    <cellStyle name="40% - Énfasis3 4" xfId="43"/>
    <cellStyle name="40% - Énfasis3 5" xfId="44"/>
    <cellStyle name="40% - Énfasis3 6" xfId="45"/>
    <cellStyle name="40% - Énfasis4 2" xfId="46"/>
    <cellStyle name="40% - Énfasis4 3" xfId="47"/>
    <cellStyle name="40% - Énfasis4 4" xfId="48"/>
    <cellStyle name="40% - Énfasis4 5" xfId="49"/>
    <cellStyle name="40% - Énfasis4 6" xfId="50"/>
    <cellStyle name="40% - Énfasis5 2" xfId="51"/>
    <cellStyle name="40% - Énfasis5 3" xfId="52"/>
    <cellStyle name="40% - Énfasis5 4" xfId="53"/>
    <cellStyle name="40% - Énfasis5 5" xfId="54"/>
    <cellStyle name="40% - Énfasis5 6" xfId="55"/>
    <cellStyle name="40% - Énfasis6 2" xfId="56"/>
    <cellStyle name="40% - Énfasis6 3" xfId="57"/>
    <cellStyle name="40% - Énfasis6 4" xfId="58"/>
    <cellStyle name="40% - Énfasis6 5" xfId="59"/>
    <cellStyle name="40% - Énfasis6 6" xfId="60"/>
    <cellStyle name="60% - Énfasis1 2" xfId="61"/>
    <cellStyle name="60% - Énfasis1 3" xfId="62"/>
    <cellStyle name="60% - Énfasis1 4" xfId="63"/>
    <cellStyle name="60% - Énfasis1 5" xfId="64"/>
    <cellStyle name="60% - Énfasis1 6" xfId="65"/>
    <cellStyle name="60% - Énfasis2 2" xfId="66"/>
    <cellStyle name="60% - Énfasis2 3" xfId="67"/>
    <cellStyle name="60% - Énfasis2 4" xfId="68"/>
    <cellStyle name="60% - Énfasis2 5" xfId="69"/>
    <cellStyle name="60% - Énfasis2 6" xfId="70"/>
    <cellStyle name="60% - Énfasis3 2" xfId="71"/>
    <cellStyle name="60% - Énfasis3 3" xfId="72"/>
    <cellStyle name="60% - Énfasis3 4" xfId="73"/>
    <cellStyle name="60% - Énfasis3 5" xfId="74"/>
    <cellStyle name="60% - Énfasis3 6" xfId="75"/>
    <cellStyle name="60% - Énfasis4 2" xfId="76"/>
    <cellStyle name="60% - Énfasis4 3" xfId="77"/>
    <cellStyle name="60% - Énfasis4 4" xfId="78"/>
    <cellStyle name="60% - Énfasis4 5" xfId="79"/>
    <cellStyle name="60% - Énfasis4 6" xfId="80"/>
    <cellStyle name="60% - Énfasis5 2" xfId="81"/>
    <cellStyle name="60% - Énfasis5 3" xfId="82"/>
    <cellStyle name="60% - Énfasis5 4" xfId="83"/>
    <cellStyle name="60% - Énfasis5 5" xfId="84"/>
    <cellStyle name="60% - Énfasis5 6" xfId="85"/>
    <cellStyle name="60% - Énfasis6 2" xfId="86"/>
    <cellStyle name="60% - Énfasis6 3" xfId="87"/>
    <cellStyle name="60% - Énfasis6 4" xfId="88"/>
    <cellStyle name="60% - Énfasis6 5" xfId="89"/>
    <cellStyle name="60% - Énfasis6 6" xfId="90"/>
    <cellStyle name="Buena 2" xfId="91"/>
    <cellStyle name="Buena 3" xfId="92"/>
    <cellStyle name="Buena 4" xfId="93"/>
    <cellStyle name="Buena 5" xfId="94"/>
    <cellStyle name="Buena 6" xfId="95"/>
    <cellStyle name="Cálculo 2" xfId="96"/>
    <cellStyle name="Cálculo 3" xfId="97"/>
    <cellStyle name="Cálculo 4" xfId="98"/>
    <cellStyle name="Cálculo 5" xfId="99"/>
    <cellStyle name="Cálculo 6" xfId="100"/>
    <cellStyle name="Celda de comprobación 2" xfId="101"/>
    <cellStyle name="Celda de comprobación 3" xfId="102"/>
    <cellStyle name="Celda de comprobación 4" xfId="103"/>
    <cellStyle name="Celda de comprobación 5" xfId="104"/>
    <cellStyle name="Celda de comprobación 6" xfId="105"/>
    <cellStyle name="Celda vinculada 2" xfId="106"/>
    <cellStyle name="Celda vinculada 3" xfId="107"/>
    <cellStyle name="Celda vinculada 4" xfId="108"/>
    <cellStyle name="Celda vinculada 5" xfId="109"/>
    <cellStyle name="Celda vinculada 6" xfId="110"/>
    <cellStyle name="Encabezado 4 2" xfId="111"/>
    <cellStyle name="Encabezado 4 3" xfId="112"/>
    <cellStyle name="Encabezado 4 4" xfId="113"/>
    <cellStyle name="Encabezado 4 5" xfId="114"/>
    <cellStyle name="Encabezado 4 6" xfId="115"/>
    <cellStyle name="Énfasis1 2" xfId="116"/>
    <cellStyle name="Énfasis1 3" xfId="117"/>
    <cellStyle name="Énfasis1 4" xfId="118"/>
    <cellStyle name="Énfasis1 5" xfId="119"/>
    <cellStyle name="Énfasis1 6" xfId="120"/>
    <cellStyle name="Énfasis2 2" xfId="121"/>
    <cellStyle name="Énfasis2 3" xfId="122"/>
    <cellStyle name="Énfasis2 4" xfId="123"/>
    <cellStyle name="Énfasis2 5" xfId="124"/>
    <cellStyle name="Énfasis2 6" xfId="125"/>
    <cellStyle name="Énfasis3 2" xfId="126"/>
    <cellStyle name="Énfasis3 3" xfId="127"/>
    <cellStyle name="Énfasis3 4" xfId="128"/>
    <cellStyle name="Énfasis3 5" xfId="129"/>
    <cellStyle name="Énfasis3 6" xfId="130"/>
    <cellStyle name="Énfasis4 2" xfId="131"/>
    <cellStyle name="Énfasis4 3" xfId="132"/>
    <cellStyle name="Énfasis4 4" xfId="133"/>
    <cellStyle name="Énfasis4 5" xfId="134"/>
    <cellStyle name="Énfasis4 6" xfId="135"/>
    <cellStyle name="Énfasis5 2" xfId="136"/>
    <cellStyle name="Énfasis5 3" xfId="137"/>
    <cellStyle name="Énfasis5 4" xfId="138"/>
    <cellStyle name="Énfasis5 5" xfId="139"/>
    <cellStyle name="Énfasis5 6" xfId="140"/>
    <cellStyle name="Énfasis6 2" xfId="141"/>
    <cellStyle name="Énfasis6 3" xfId="142"/>
    <cellStyle name="Énfasis6 4" xfId="143"/>
    <cellStyle name="Énfasis6 5" xfId="144"/>
    <cellStyle name="Énfasis6 6" xfId="145"/>
    <cellStyle name="Entrada 2" xfId="146"/>
    <cellStyle name="Entrada 3" xfId="147"/>
    <cellStyle name="Entrada 4" xfId="148"/>
    <cellStyle name="Entrada 5" xfId="149"/>
    <cellStyle name="Entrada 6" xfId="150"/>
    <cellStyle name="Euro" xfId="151"/>
    <cellStyle name="Euro 10" xfId="152"/>
    <cellStyle name="Euro 2" xfId="153"/>
    <cellStyle name="Euro 3" xfId="154"/>
    <cellStyle name="Euro 4" xfId="155"/>
    <cellStyle name="Euro 5" xfId="156"/>
    <cellStyle name="Euro 6" xfId="157"/>
    <cellStyle name="Euro 7" xfId="158"/>
    <cellStyle name="Euro 8" xfId="159"/>
    <cellStyle name="Euro 9" xfId="160"/>
    <cellStyle name="Incorrecto 2" xfId="161"/>
    <cellStyle name="Incorrecto 3" xfId="162"/>
    <cellStyle name="Incorrecto 4" xfId="163"/>
    <cellStyle name="Incorrecto 5" xfId="164"/>
    <cellStyle name="Incorrecto 6" xfId="165"/>
    <cellStyle name="Millares" xfId="166" builtinId="3"/>
    <cellStyle name="Millares [0] 2" xfId="167"/>
    <cellStyle name="Millares [0] 4" xfId="168"/>
    <cellStyle name="Millares 10" xfId="169"/>
    <cellStyle name="Millares 12" xfId="170"/>
    <cellStyle name="Millares 13" xfId="171"/>
    <cellStyle name="Millares 15" xfId="172"/>
    <cellStyle name="Millares 15 2" xfId="173"/>
    <cellStyle name="Millares 2" xfId="174"/>
    <cellStyle name="Millares 2 10" xfId="175"/>
    <cellStyle name="Millares 2 10 2" xfId="176"/>
    <cellStyle name="Millares 2 11" xfId="177"/>
    <cellStyle name="Millares 2 11 2" xfId="178"/>
    <cellStyle name="Millares 2 12" xfId="179"/>
    <cellStyle name="Millares 2 12 2" xfId="180"/>
    <cellStyle name="Millares 2 13" xfId="181"/>
    <cellStyle name="Millares 2 13 2" xfId="182"/>
    <cellStyle name="Millares 2 14" xfId="183"/>
    <cellStyle name="Millares 2 14 2" xfId="184"/>
    <cellStyle name="Millares 2 15" xfId="185"/>
    <cellStyle name="Millares 2 16" xfId="186"/>
    <cellStyle name="Millares 2 17" xfId="187"/>
    <cellStyle name="Millares 2 18" xfId="188"/>
    <cellStyle name="Millares 2 19" xfId="189"/>
    <cellStyle name="Millares 2 2" xfId="190"/>
    <cellStyle name="Millares 2 2 10" xfId="191"/>
    <cellStyle name="Millares 2 2 2" xfId="192"/>
    <cellStyle name="Millares 2 2 3" xfId="193"/>
    <cellStyle name="Millares 2 2 4" xfId="194"/>
    <cellStyle name="Millares 2 2 5" xfId="195"/>
    <cellStyle name="Millares 2 2 6" xfId="196"/>
    <cellStyle name="Millares 2 2 7" xfId="197"/>
    <cellStyle name="Millares 2 2 8" xfId="198"/>
    <cellStyle name="Millares 2 2 9" xfId="199"/>
    <cellStyle name="Millares 2 20" xfId="200"/>
    <cellStyle name="Millares 2 21" xfId="201"/>
    <cellStyle name="Millares 2 22" xfId="202"/>
    <cellStyle name="Millares 2 23" xfId="203"/>
    <cellStyle name="Millares 2 24" xfId="204"/>
    <cellStyle name="Millares 2 25" xfId="205"/>
    <cellStyle name="Millares 2 26" xfId="206"/>
    <cellStyle name="Millares 2 27" xfId="207"/>
    <cellStyle name="Millares 2 28" xfId="208"/>
    <cellStyle name="Millares 2 29" xfId="209"/>
    <cellStyle name="Millares 2 3" xfId="210"/>
    <cellStyle name="Millares 2 3 2" xfId="211"/>
    <cellStyle name="Millares 2 30" xfId="212"/>
    <cellStyle name="Millares 2 31" xfId="213"/>
    <cellStyle name="Millares 2 32" xfId="214"/>
    <cellStyle name="Millares 2 33" xfId="215"/>
    <cellStyle name="Millares 2 34" xfId="216"/>
    <cellStyle name="Millares 2 35" xfId="217"/>
    <cellStyle name="Millares 2 36" xfId="218"/>
    <cellStyle name="Millares 2 37" xfId="219"/>
    <cellStyle name="Millares 2 38" xfId="220"/>
    <cellStyle name="Millares 2 39" xfId="221"/>
    <cellStyle name="Millares 2 4" xfId="222"/>
    <cellStyle name="Millares 2 4 2" xfId="223"/>
    <cellStyle name="Millares 2 40" xfId="224"/>
    <cellStyle name="Millares 2 41" xfId="225"/>
    <cellStyle name="Millares 2 42" xfId="226"/>
    <cellStyle name="Millares 2 43" xfId="227"/>
    <cellStyle name="Millares 2 44" xfId="228"/>
    <cellStyle name="Millares 2 45" xfId="229"/>
    <cellStyle name="Millares 2 5" xfId="230"/>
    <cellStyle name="Millares 2 5 2" xfId="231"/>
    <cellStyle name="Millares 2 6" xfId="232"/>
    <cellStyle name="Millares 2 6 2" xfId="233"/>
    <cellStyle name="Millares 2 7" xfId="234"/>
    <cellStyle name="Millares 2 7 2" xfId="235"/>
    <cellStyle name="Millares 2 8" xfId="236"/>
    <cellStyle name="Millares 2 8 2" xfId="237"/>
    <cellStyle name="Millares 2 9" xfId="238"/>
    <cellStyle name="Millares 2 9 2" xfId="239"/>
    <cellStyle name="Millares 20" xfId="240"/>
    <cellStyle name="Millares 22" xfId="241"/>
    <cellStyle name="Millares 23" xfId="242"/>
    <cellStyle name="Millares 3" xfId="243"/>
    <cellStyle name="Millares 3 2" xfId="244"/>
    <cellStyle name="Millares 30" xfId="245"/>
    <cellStyle name="Millares 31" xfId="246"/>
    <cellStyle name="Millares 34" xfId="247"/>
    <cellStyle name="Millares 38" xfId="248"/>
    <cellStyle name="Millares 4" xfId="249"/>
    <cellStyle name="Millares 5" xfId="250"/>
    <cellStyle name="Neutral 2" xfId="251"/>
    <cellStyle name="Neutral 3" xfId="252"/>
    <cellStyle name="Neutral 4" xfId="253"/>
    <cellStyle name="Neutral 5" xfId="254"/>
    <cellStyle name="Neutral 6" xfId="255"/>
    <cellStyle name="Normal" xfId="0" builtinId="0"/>
    <cellStyle name="Normal 2" xfId="256"/>
    <cellStyle name="Normal 2 2" xfId="257"/>
    <cellStyle name="Normal 2 3" xfId="258"/>
    <cellStyle name="Normal 2 4" xfId="259"/>
    <cellStyle name="Normal 2 5" xfId="260"/>
    <cellStyle name="Normal 3" xfId="261"/>
    <cellStyle name="Normal 3 2" xfId="262"/>
    <cellStyle name="Normal 4" xfId="263"/>
    <cellStyle name="Normal 5" xfId="264"/>
    <cellStyle name="Normal 6" xfId="265"/>
    <cellStyle name="Normal 7" xfId="266"/>
    <cellStyle name="Normal 7 2" xfId="267"/>
    <cellStyle name="Normal 8" xfId="268"/>
    <cellStyle name="Notas 2" xfId="269"/>
    <cellStyle name="Notas 3" xfId="270"/>
    <cellStyle name="Notas 4" xfId="271"/>
    <cellStyle name="Notas 5" xfId="272"/>
    <cellStyle name="Notas 6" xfId="273"/>
    <cellStyle name="Porcentaje" xfId="274" builtinId="5"/>
    <cellStyle name="Porcentaje 2" xfId="275"/>
    <cellStyle name="Porcentual 2" xfId="276"/>
    <cellStyle name="Salida 2" xfId="277"/>
    <cellStyle name="Salida 3" xfId="278"/>
    <cellStyle name="Salida 4" xfId="279"/>
    <cellStyle name="Salida 5" xfId="280"/>
    <cellStyle name="Salida 6" xfId="281"/>
    <cellStyle name="Texto de advertencia 2" xfId="282"/>
    <cellStyle name="Texto de advertencia 3" xfId="283"/>
    <cellStyle name="Texto de advertencia 4" xfId="284"/>
    <cellStyle name="Texto de advertencia 5" xfId="285"/>
    <cellStyle name="Texto de advertencia 6" xfId="286"/>
    <cellStyle name="Texto explicativo 2" xfId="287"/>
    <cellStyle name="Texto explicativo 3" xfId="288"/>
    <cellStyle name="Texto explicativo 4" xfId="289"/>
    <cellStyle name="Texto explicativo 5" xfId="290"/>
    <cellStyle name="Texto explicativo 6" xfId="291"/>
    <cellStyle name="Título 1 2" xfId="292"/>
    <cellStyle name="Título 1 3" xfId="293"/>
    <cellStyle name="Título 1 4" xfId="294"/>
    <cellStyle name="Título 1 5" xfId="295"/>
    <cellStyle name="Título 1 6" xfId="296"/>
    <cellStyle name="Título 2 2" xfId="297"/>
    <cellStyle name="Título 2 3" xfId="298"/>
    <cellStyle name="Título 2 4" xfId="299"/>
    <cellStyle name="Título 2 5" xfId="300"/>
    <cellStyle name="Título 2 6" xfId="301"/>
    <cellStyle name="Título 3 2" xfId="302"/>
    <cellStyle name="Título 3 3" xfId="303"/>
    <cellStyle name="Título 3 4" xfId="304"/>
    <cellStyle name="Título 3 5" xfId="305"/>
    <cellStyle name="Título 3 6" xfId="306"/>
    <cellStyle name="Título 4" xfId="307"/>
    <cellStyle name="Título 5" xfId="308"/>
    <cellStyle name="Título 6" xfId="309"/>
    <cellStyle name="Título 7" xfId="310"/>
    <cellStyle name="Título 8" xfId="311"/>
    <cellStyle name="Total 2" xfId="312"/>
    <cellStyle name="Total 3" xfId="313"/>
    <cellStyle name="Total 4" xfId="314"/>
    <cellStyle name="Total 5" xfId="315"/>
    <cellStyle name="Total 6" xfId="316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FFFF"/>
      <color rgb="FFCCCCFF"/>
      <color rgb="FF000099"/>
      <color rgb="FF808000"/>
      <color rgb="FF9900FF"/>
      <color rgb="FFFFFF99"/>
      <color rgb="FFFFCC99"/>
      <color rgb="FF99FF99"/>
      <color rgb="FFCC66FF"/>
      <color rgb="FF4094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5"/>
  <sheetViews>
    <sheetView showGridLines="0" topLeftCell="E1" zoomScale="85" zoomScaleNormal="85" workbookViewId="0">
      <pane ySplit="5" topLeftCell="A969" activePane="bottomLeft" state="frozen"/>
      <selection pane="bottomLeft" activeCell="O985" sqref="O985"/>
    </sheetView>
  </sheetViews>
  <sheetFormatPr baseColWidth="10" defaultColWidth="11.42578125" defaultRowHeight="15" x14ac:dyDescent="0.25"/>
  <cols>
    <col min="1" max="1" width="10.42578125" bestFit="1" customWidth="1"/>
    <col min="2" max="2" width="10.85546875" style="61" bestFit="1" customWidth="1"/>
    <col min="3" max="3" width="10" style="66" bestFit="1" customWidth="1"/>
    <col min="4" max="4" width="11" style="62" bestFit="1" customWidth="1"/>
    <col min="5" max="5" width="10" style="62" bestFit="1" customWidth="1"/>
    <col min="6" max="6" width="29.7109375" style="62" customWidth="1"/>
    <col min="7" max="7" width="32.85546875" style="62" customWidth="1"/>
    <col min="8" max="8" width="22.5703125" style="62" customWidth="1"/>
    <col min="9" max="10" width="15.28515625" style="62" bestFit="1" customWidth="1"/>
    <col min="11" max="11" width="17.7109375" style="62" bestFit="1" customWidth="1"/>
    <col min="12" max="12" width="22.140625" style="62" bestFit="1" customWidth="1"/>
    <col min="13" max="13" width="17.42578125" style="62" bestFit="1" customWidth="1"/>
    <col min="14" max="14" width="22.140625" style="62" bestFit="1" customWidth="1"/>
    <col min="15" max="15" width="16.28515625" style="62" bestFit="1" customWidth="1"/>
    <col min="16" max="16384" width="11.42578125" style="62"/>
  </cols>
  <sheetData>
    <row r="1" spans="1:15" s="8" customFormat="1" x14ac:dyDescent="0.25">
      <c r="A1" s="122" t="s">
        <v>23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15" s="8" customFormat="1" x14ac:dyDescent="0.25">
      <c r="A2" s="122" t="s">
        <v>24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</row>
    <row r="3" spans="1:15" s="8" customFormat="1" x14ac:dyDescent="0.25">
      <c r="A3" s="122" t="s">
        <v>25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</row>
    <row r="4" spans="1:15" s="8" customFormat="1" x14ac:dyDescent="0.25">
      <c r="A4" s="75"/>
      <c r="B4" s="75"/>
      <c r="C4" s="75"/>
      <c r="D4" s="75"/>
      <c r="E4" s="75"/>
      <c r="F4" s="75"/>
      <c r="G4" s="75"/>
      <c r="H4" s="75"/>
      <c r="I4" s="118"/>
      <c r="J4" s="75"/>
      <c r="K4" s="75"/>
      <c r="L4" s="75"/>
      <c r="M4" s="75"/>
      <c r="N4" s="75"/>
      <c r="O4" s="121"/>
    </row>
    <row r="5" spans="1:15" s="60" customFormat="1" ht="38.25" x14ac:dyDescent="0.25">
      <c r="A5" s="60" t="s">
        <v>26</v>
      </c>
      <c r="B5" s="59" t="s">
        <v>27</v>
      </c>
      <c r="C5" s="74" t="s">
        <v>28</v>
      </c>
      <c r="D5" s="74" t="s">
        <v>29</v>
      </c>
      <c r="E5" s="74" t="s">
        <v>30</v>
      </c>
      <c r="F5" s="59" t="s">
        <v>31</v>
      </c>
      <c r="G5" s="59" t="s">
        <v>32</v>
      </c>
      <c r="H5" s="59" t="s">
        <v>33</v>
      </c>
      <c r="I5" s="103" t="s">
        <v>34</v>
      </c>
      <c r="J5" s="103" t="s">
        <v>35</v>
      </c>
      <c r="K5" s="103" t="s">
        <v>36</v>
      </c>
      <c r="L5" s="103" t="s">
        <v>37</v>
      </c>
      <c r="M5" s="103" t="s">
        <v>38</v>
      </c>
      <c r="N5" s="103" t="s">
        <v>39</v>
      </c>
      <c r="O5" s="103" t="s">
        <v>40</v>
      </c>
    </row>
    <row r="6" spans="1:15" customFormat="1" x14ac:dyDescent="0.25">
      <c r="A6" s="12">
        <v>2021</v>
      </c>
      <c r="B6" s="8" t="s">
        <v>0</v>
      </c>
      <c r="C6" s="13">
        <v>1</v>
      </c>
      <c r="D6" s="13">
        <v>1</v>
      </c>
      <c r="E6" s="78">
        <v>1</v>
      </c>
      <c r="F6" s="104" t="s">
        <v>41</v>
      </c>
      <c r="G6" s="104" t="s">
        <v>42</v>
      </c>
      <c r="H6" s="104" t="s">
        <v>43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6">
        <v>0</v>
      </c>
    </row>
    <row r="7" spans="1:15" customFormat="1" x14ac:dyDescent="0.25">
      <c r="A7" s="12">
        <v>2021</v>
      </c>
      <c r="B7" s="8" t="s">
        <v>0</v>
      </c>
      <c r="C7" s="13">
        <v>1</v>
      </c>
      <c r="D7" s="13">
        <v>1</v>
      </c>
      <c r="E7" s="78">
        <v>0</v>
      </c>
      <c r="F7" s="104" t="s">
        <v>41</v>
      </c>
      <c r="G7" s="104" t="s">
        <v>42</v>
      </c>
      <c r="H7" s="104" t="s">
        <v>44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6">
        <v>0</v>
      </c>
    </row>
    <row r="8" spans="1:15" customFormat="1" x14ac:dyDescent="0.25">
      <c r="A8" s="12">
        <v>2021</v>
      </c>
      <c r="B8" s="8" t="s">
        <v>0</v>
      </c>
      <c r="C8" s="13">
        <v>1</v>
      </c>
      <c r="D8" s="13">
        <v>1</v>
      </c>
      <c r="E8" s="78">
        <v>0</v>
      </c>
      <c r="F8" s="104" t="s">
        <v>41</v>
      </c>
      <c r="G8" s="104" t="s">
        <v>42</v>
      </c>
      <c r="H8" s="104" t="s">
        <v>45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6">
        <v>0</v>
      </c>
    </row>
    <row r="9" spans="1:15" customFormat="1" x14ac:dyDescent="0.25">
      <c r="A9" s="12">
        <v>2021</v>
      </c>
      <c r="B9" s="8" t="s">
        <v>0</v>
      </c>
      <c r="C9" s="13">
        <v>1</v>
      </c>
      <c r="D9" s="13">
        <v>1</v>
      </c>
      <c r="E9" s="78">
        <v>0</v>
      </c>
      <c r="F9" s="104" t="s">
        <v>41</v>
      </c>
      <c r="G9" s="104" t="s">
        <v>42</v>
      </c>
      <c r="H9" s="104" t="s">
        <v>46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6">
        <v>0</v>
      </c>
    </row>
    <row r="10" spans="1:15" customFormat="1" x14ac:dyDescent="0.25">
      <c r="A10" s="12">
        <v>2021</v>
      </c>
      <c r="B10" s="8" t="s">
        <v>0</v>
      </c>
      <c r="C10" s="13">
        <v>1</v>
      </c>
      <c r="D10" s="13">
        <v>1</v>
      </c>
      <c r="E10" s="78">
        <v>0</v>
      </c>
      <c r="F10" s="104" t="s">
        <v>41</v>
      </c>
      <c r="G10" s="104" t="s">
        <v>42</v>
      </c>
      <c r="H10" s="104" t="s">
        <v>47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6">
        <v>0</v>
      </c>
    </row>
    <row r="11" spans="1:15" customFormat="1" x14ac:dyDescent="0.25">
      <c r="A11" s="12">
        <v>2021</v>
      </c>
      <c r="B11" s="8" t="s">
        <v>0</v>
      </c>
      <c r="C11" s="13">
        <v>1</v>
      </c>
      <c r="D11" s="13">
        <v>1</v>
      </c>
      <c r="E11" s="78">
        <v>1</v>
      </c>
      <c r="F11" s="104" t="s">
        <v>48</v>
      </c>
      <c r="G11" s="104" t="s">
        <v>49</v>
      </c>
      <c r="H11" s="104" t="s">
        <v>43</v>
      </c>
      <c r="I11" s="15">
        <v>1188426.1918599999</v>
      </c>
      <c r="J11" s="15">
        <v>0</v>
      </c>
      <c r="K11" s="15">
        <v>23944.029600000002</v>
      </c>
      <c r="L11" s="15">
        <v>5760.8537699999997</v>
      </c>
      <c r="M11" s="15">
        <v>-733.55698899971321</v>
      </c>
      <c r="N11" s="15">
        <v>1163748.6052710002</v>
      </c>
      <c r="O11" s="6">
        <v>0</v>
      </c>
    </row>
    <row r="12" spans="1:15" customFormat="1" x14ac:dyDescent="0.25">
      <c r="A12" s="12">
        <v>2021</v>
      </c>
      <c r="B12" s="8" t="s">
        <v>0</v>
      </c>
      <c r="C12" s="13">
        <v>1</v>
      </c>
      <c r="D12" s="13">
        <v>1</v>
      </c>
      <c r="E12" s="78">
        <v>1</v>
      </c>
      <c r="F12" s="104" t="s">
        <v>48</v>
      </c>
      <c r="G12" s="104" t="s">
        <v>49</v>
      </c>
      <c r="H12" s="104" t="s">
        <v>50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6">
        <v>0</v>
      </c>
    </row>
    <row r="13" spans="1:15" customFormat="1" x14ac:dyDescent="0.25">
      <c r="A13" s="12">
        <v>2021</v>
      </c>
      <c r="B13" s="8" t="s">
        <v>0</v>
      </c>
      <c r="C13" s="13">
        <v>1</v>
      </c>
      <c r="D13" s="13">
        <v>0</v>
      </c>
      <c r="E13" s="78">
        <v>0</v>
      </c>
      <c r="F13" s="104" t="s">
        <v>48</v>
      </c>
      <c r="G13" s="104" t="s">
        <v>49</v>
      </c>
      <c r="H13" s="104" t="s">
        <v>51</v>
      </c>
      <c r="I13" s="15">
        <v>1.9999999999999999E-6</v>
      </c>
      <c r="J13" s="15">
        <v>0</v>
      </c>
      <c r="K13" s="15">
        <v>0</v>
      </c>
      <c r="L13" s="15">
        <v>0</v>
      </c>
      <c r="M13" s="15">
        <v>0</v>
      </c>
      <c r="N13" s="15">
        <v>1.9999999999999999E-6</v>
      </c>
      <c r="O13" s="6">
        <v>0</v>
      </c>
    </row>
    <row r="14" spans="1:15" customFormat="1" x14ac:dyDescent="0.25">
      <c r="A14" s="12">
        <v>2021</v>
      </c>
      <c r="B14" s="8" t="s">
        <v>0</v>
      </c>
      <c r="C14" s="13">
        <v>1</v>
      </c>
      <c r="D14" s="13">
        <v>1</v>
      </c>
      <c r="E14" s="78">
        <v>0</v>
      </c>
      <c r="F14" s="104" t="s">
        <v>48</v>
      </c>
      <c r="G14" s="104" t="s">
        <v>49</v>
      </c>
      <c r="H14" s="104" t="s">
        <v>52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6">
        <v>0</v>
      </c>
    </row>
    <row r="15" spans="1:15" customFormat="1" x14ac:dyDescent="0.25">
      <c r="A15" s="12">
        <v>2021</v>
      </c>
      <c r="B15" s="8" t="s">
        <v>0</v>
      </c>
      <c r="C15" s="13">
        <v>1</v>
      </c>
      <c r="D15" s="13">
        <v>1</v>
      </c>
      <c r="E15" s="78">
        <v>0</v>
      </c>
      <c r="F15" s="104" t="s">
        <v>48</v>
      </c>
      <c r="G15" s="104" t="s">
        <v>49</v>
      </c>
      <c r="H15" s="104" t="s">
        <v>53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6">
        <v>0</v>
      </c>
    </row>
    <row r="16" spans="1:15" customFormat="1" x14ac:dyDescent="0.25">
      <c r="A16" s="12">
        <v>2021</v>
      </c>
      <c r="B16" s="8" t="s">
        <v>0</v>
      </c>
      <c r="C16" s="13">
        <v>1</v>
      </c>
      <c r="D16" s="13">
        <v>1</v>
      </c>
      <c r="E16" s="78">
        <v>0</v>
      </c>
      <c r="F16" s="104" t="s">
        <v>48</v>
      </c>
      <c r="G16" s="104" t="s">
        <v>49</v>
      </c>
      <c r="H16" s="104" t="s">
        <v>54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6">
        <v>0</v>
      </c>
    </row>
    <row r="17" spans="1:15" customFormat="1" x14ac:dyDescent="0.25">
      <c r="A17" s="12">
        <v>2021</v>
      </c>
      <c r="B17" s="8" t="s">
        <v>0</v>
      </c>
      <c r="C17" s="13">
        <v>1</v>
      </c>
      <c r="D17" s="13">
        <v>1</v>
      </c>
      <c r="E17" s="78">
        <v>0</v>
      </c>
      <c r="F17" s="104" t="s">
        <v>48</v>
      </c>
      <c r="G17" s="104" t="s">
        <v>49</v>
      </c>
      <c r="H17" s="104" t="s">
        <v>44</v>
      </c>
      <c r="I17" s="15">
        <v>53000</v>
      </c>
      <c r="J17" s="15">
        <v>0</v>
      </c>
      <c r="K17" s="15">
        <v>0</v>
      </c>
      <c r="L17" s="15">
        <v>0</v>
      </c>
      <c r="M17" s="15">
        <v>0</v>
      </c>
      <c r="N17" s="15">
        <v>53000</v>
      </c>
      <c r="O17" s="6">
        <v>0</v>
      </c>
    </row>
    <row r="18" spans="1:15" customFormat="1" x14ac:dyDescent="0.25">
      <c r="A18" s="12">
        <v>2021</v>
      </c>
      <c r="B18" s="8" t="s">
        <v>0</v>
      </c>
      <c r="C18" s="13">
        <v>1</v>
      </c>
      <c r="D18" s="13">
        <v>1</v>
      </c>
      <c r="E18" s="78">
        <v>0</v>
      </c>
      <c r="F18" s="104" t="s">
        <v>48</v>
      </c>
      <c r="G18" s="104" t="s">
        <v>49</v>
      </c>
      <c r="H18" s="104" t="s">
        <v>55</v>
      </c>
      <c r="I18" s="15">
        <v>83500</v>
      </c>
      <c r="J18" s="15">
        <v>0</v>
      </c>
      <c r="K18" s="15">
        <v>0</v>
      </c>
      <c r="L18" s="15">
        <v>16.625</v>
      </c>
      <c r="M18" s="15">
        <v>0</v>
      </c>
      <c r="N18" s="15">
        <v>83500</v>
      </c>
      <c r="O18" s="6">
        <v>0</v>
      </c>
    </row>
    <row r="19" spans="1:15" customFormat="1" x14ac:dyDescent="0.25">
      <c r="A19" s="12">
        <v>2021</v>
      </c>
      <c r="B19" s="8" t="s">
        <v>0</v>
      </c>
      <c r="C19" s="13">
        <v>1</v>
      </c>
      <c r="D19" s="13">
        <v>1</v>
      </c>
      <c r="E19" s="78">
        <v>0</v>
      </c>
      <c r="F19" s="104" t="s">
        <v>48</v>
      </c>
      <c r="G19" s="104" t="s">
        <v>49</v>
      </c>
      <c r="H19" s="104" t="s">
        <v>56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6">
        <v>0</v>
      </c>
    </row>
    <row r="20" spans="1:15" customFormat="1" x14ac:dyDescent="0.25">
      <c r="A20" s="12">
        <v>2021</v>
      </c>
      <c r="B20" s="8" t="s">
        <v>0</v>
      </c>
      <c r="C20" s="13">
        <v>1</v>
      </c>
      <c r="D20" s="13">
        <v>1</v>
      </c>
      <c r="E20" s="78">
        <v>0</v>
      </c>
      <c r="F20" s="104" t="s">
        <v>48</v>
      </c>
      <c r="G20" s="104" t="s">
        <v>49</v>
      </c>
      <c r="H20" s="104" t="s">
        <v>46</v>
      </c>
      <c r="I20" s="15">
        <v>66006.697140000004</v>
      </c>
      <c r="J20" s="15">
        <v>0</v>
      </c>
      <c r="K20" s="15">
        <v>0</v>
      </c>
      <c r="L20" s="15">
        <v>0</v>
      </c>
      <c r="M20" s="15">
        <v>0</v>
      </c>
      <c r="N20" s="15">
        <v>66006.697140000004</v>
      </c>
      <c r="O20" s="6">
        <v>0</v>
      </c>
    </row>
    <row r="21" spans="1:15" customFormat="1" x14ac:dyDescent="0.25">
      <c r="A21" s="12">
        <v>2021</v>
      </c>
      <c r="B21" s="8" t="s">
        <v>0</v>
      </c>
      <c r="C21" s="13">
        <v>1</v>
      </c>
      <c r="D21" s="13">
        <v>1</v>
      </c>
      <c r="E21" s="78">
        <v>1</v>
      </c>
      <c r="F21" s="104" t="s">
        <v>57</v>
      </c>
      <c r="G21" s="104" t="s">
        <v>58</v>
      </c>
      <c r="H21" s="104" t="s">
        <v>43</v>
      </c>
      <c r="I21" s="15">
        <v>5421258.726454</v>
      </c>
      <c r="J21" s="15">
        <v>0</v>
      </c>
      <c r="K21" s="15">
        <v>3664.4312199999999</v>
      </c>
      <c r="L21" s="15">
        <v>31066.747396000002</v>
      </c>
      <c r="M21" s="15">
        <v>7189.8041459973902</v>
      </c>
      <c r="N21" s="15">
        <v>5424784.0993799977</v>
      </c>
      <c r="O21" s="6">
        <v>0</v>
      </c>
    </row>
    <row r="22" spans="1:15" customFormat="1" x14ac:dyDescent="0.25">
      <c r="A22" s="12">
        <v>2021</v>
      </c>
      <c r="B22" s="8" t="s">
        <v>0</v>
      </c>
      <c r="C22" s="13">
        <v>1</v>
      </c>
      <c r="D22" s="13">
        <v>1</v>
      </c>
      <c r="E22" s="78">
        <v>0</v>
      </c>
      <c r="F22" s="104" t="s">
        <v>57</v>
      </c>
      <c r="G22" s="104" t="s">
        <v>58</v>
      </c>
      <c r="H22" s="104" t="s">
        <v>59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6">
        <v>0</v>
      </c>
    </row>
    <row r="23" spans="1:15" customFormat="1" x14ac:dyDescent="0.25">
      <c r="A23" s="12">
        <v>2021</v>
      </c>
      <c r="B23" s="8" t="s">
        <v>0</v>
      </c>
      <c r="C23" s="13">
        <v>1</v>
      </c>
      <c r="D23" s="13">
        <v>1</v>
      </c>
      <c r="E23" s="78">
        <v>0</v>
      </c>
      <c r="F23" s="104" t="s">
        <v>57</v>
      </c>
      <c r="G23" s="104" t="s">
        <v>58</v>
      </c>
      <c r="H23" s="104" t="s">
        <v>52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6">
        <v>0</v>
      </c>
    </row>
    <row r="24" spans="1:15" customFormat="1" x14ac:dyDescent="0.25">
      <c r="A24" s="12">
        <v>2021</v>
      </c>
      <c r="B24" s="8" t="s">
        <v>0</v>
      </c>
      <c r="C24" s="13">
        <v>1</v>
      </c>
      <c r="D24" s="13">
        <v>0</v>
      </c>
      <c r="E24" s="78">
        <v>0</v>
      </c>
      <c r="F24" s="104" t="s">
        <v>57</v>
      </c>
      <c r="G24" s="104" t="s">
        <v>58</v>
      </c>
      <c r="H24" s="104" t="s">
        <v>60</v>
      </c>
      <c r="I24" s="15">
        <v>3.6000000000000001E-5</v>
      </c>
      <c r="J24" s="15">
        <v>0</v>
      </c>
      <c r="K24" s="15">
        <v>0</v>
      </c>
      <c r="L24" s="15">
        <v>0</v>
      </c>
      <c r="M24" s="15">
        <v>0</v>
      </c>
      <c r="N24" s="15">
        <v>3.6000000000000001E-5</v>
      </c>
      <c r="O24" s="6">
        <v>0</v>
      </c>
    </row>
    <row r="25" spans="1:15" customFormat="1" x14ac:dyDescent="0.25">
      <c r="A25" s="12">
        <v>2021</v>
      </c>
      <c r="B25" s="8" t="s">
        <v>0</v>
      </c>
      <c r="C25" s="13">
        <v>1</v>
      </c>
      <c r="D25" s="13">
        <v>1</v>
      </c>
      <c r="E25" s="78">
        <v>0</v>
      </c>
      <c r="F25" s="104" t="s">
        <v>57</v>
      </c>
      <c r="G25" s="104" t="s">
        <v>58</v>
      </c>
      <c r="H25" s="104" t="s">
        <v>61</v>
      </c>
      <c r="I25" s="15">
        <v>83525.055729</v>
      </c>
      <c r="J25" s="15">
        <v>0</v>
      </c>
      <c r="K25" s="15">
        <v>0</v>
      </c>
      <c r="L25" s="15">
        <v>0</v>
      </c>
      <c r="M25" s="15">
        <v>-9.9999306257814169E-7</v>
      </c>
      <c r="N25" s="15">
        <v>83525.055728000007</v>
      </c>
      <c r="O25" s="6">
        <v>0</v>
      </c>
    </row>
    <row r="26" spans="1:15" customFormat="1" x14ac:dyDescent="0.25">
      <c r="A26" s="12">
        <v>2021</v>
      </c>
      <c r="B26" s="8" t="s">
        <v>0</v>
      </c>
      <c r="C26" s="13">
        <v>1</v>
      </c>
      <c r="D26" s="13">
        <v>1</v>
      </c>
      <c r="E26" s="78">
        <v>0</v>
      </c>
      <c r="F26" s="104" t="s">
        <v>57</v>
      </c>
      <c r="G26" s="104" t="s">
        <v>58</v>
      </c>
      <c r="H26" s="104" t="s">
        <v>62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6">
        <v>0</v>
      </c>
    </row>
    <row r="27" spans="1:15" customFormat="1" x14ac:dyDescent="0.25">
      <c r="A27" s="12">
        <v>2021</v>
      </c>
      <c r="B27" s="8" t="s">
        <v>0</v>
      </c>
      <c r="C27" s="13">
        <v>1</v>
      </c>
      <c r="D27" s="13">
        <v>1</v>
      </c>
      <c r="E27" s="78">
        <v>0</v>
      </c>
      <c r="F27" s="104" t="s">
        <v>57</v>
      </c>
      <c r="G27" s="104" t="s">
        <v>58</v>
      </c>
      <c r="H27" s="104" t="s">
        <v>45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6">
        <v>0</v>
      </c>
    </row>
    <row r="28" spans="1:15" customFormat="1" x14ac:dyDescent="0.25">
      <c r="A28" s="12">
        <v>2021</v>
      </c>
      <c r="B28" s="8" t="s">
        <v>0</v>
      </c>
      <c r="C28" s="13">
        <v>1</v>
      </c>
      <c r="D28" s="13">
        <v>0</v>
      </c>
      <c r="E28" s="78">
        <v>0</v>
      </c>
      <c r="F28" s="104" t="s">
        <v>57</v>
      </c>
      <c r="G28" s="104" t="s">
        <v>58</v>
      </c>
      <c r="H28" s="104" t="s">
        <v>63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6">
        <v>0</v>
      </c>
    </row>
    <row r="29" spans="1:15" customFormat="1" x14ac:dyDescent="0.25">
      <c r="A29" s="12">
        <v>2021</v>
      </c>
      <c r="B29" s="8" t="s">
        <v>0</v>
      </c>
      <c r="C29" s="13">
        <v>1</v>
      </c>
      <c r="D29" s="13">
        <v>1</v>
      </c>
      <c r="E29" s="78">
        <v>1</v>
      </c>
      <c r="F29" s="104" t="s">
        <v>57</v>
      </c>
      <c r="G29" s="104" t="s">
        <v>58</v>
      </c>
      <c r="H29" s="104" t="s">
        <v>50</v>
      </c>
      <c r="I29" s="15">
        <v>1992.6382290000001</v>
      </c>
      <c r="J29" s="15">
        <v>0</v>
      </c>
      <c r="K29" s="15">
        <v>0</v>
      </c>
      <c r="L29" s="15">
        <v>0</v>
      </c>
      <c r="M29" s="15">
        <v>-13.947081000000253</v>
      </c>
      <c r="N29" s="15">
        <v>1978.6911479999999</v>
      </c>
      <c r="O29" s="6">
        <v>0</v>
      </c>
    </row>
    <row r="30" spans="1:15" customFormat="1" x14ac:dyDescent="0.25">
      <c r="A30" s="12">
        <v>2021</v>
      </c>
      <c r="B30" s="8" t="s">
        <v>0</v>
      </c>
      <c r="C30" s="13">
        <v>1</v>
      </c>
      <c r="D30" s="13">
        <v>1</v>
      </c>
      <c r="E30" s="78">
        <v>0</v>
      </c>
      <c r="F30" s="104" t="s">
        <v>57</v>
      </c>
      <c r="G30" s="104" t="s">
        <v>58</v>
      </c>
      <c r="H30" s="104" t="s">
        <v>64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6">
        <v>0</v>
      </c>
    </row>
    <row r="31" spans="1:15" customFormat="1" x14ac:dyDescent="0.25">
      <c r="A31" s="12">
        <v>2021</v>
      </c>
      <c r="B31" s="8" t="s">
        <v>0</v>
      </c>
      <c r="C31" s="13">
        <v>1</v>
      </c>
      <c r="D31" s="13">
        <v>1</v>
      </c>
      <c r="E31" s="78">
        <v>0</v>
      </c>
      <c r="F31" s="104" t="s">
        <v>57</v>
      </c>
      <c r="G31" s="104" t="s">
        <v>58</v>
      </c>
      <c r="H31" s="104" t="s">
        <v>65</v>
      </c>
      <c r="I31" s="15">
        <v>501.188064</v>
      </c>
      <c r="J31" s="15">
        <v>0</v>
      </c>
      <c r="K31" s="15">
        <v>49.782199999999996</v>
      </c>
      <c r="L31" s="15">
        <v>11.263513999999999</v>
      </c>
      <c r="M31" s="15">
        <v>-3.4587679999999636</v>
      </c>
      <c r="N31" s="15">
        <v>447.94709600000004</v>
      </c>
      <c r="O31" s="6">
        <v>0</v>
      </c>
    </row>
    <row r="32" spans="1:15" customFormat="1" x14ac:dyDescent="0.25">
      <c r="A32" s="12">
        <v>2021</v>
      </c>
      <c r="B32" s="8" t="s">
        <v>0</v>
      </c>
      <c r="C32" s="13">
        <v>1</v>
      </c>
      <c r="D32" s="13">
        <v>1</v>
      </c>
      <c r="E32" s="78">
        <v>0</v>
      </c>
      <c r="F32" s="104" t="s">
        <v>57</v>
      </c>
      <c r="G32" s="104" t="s">
        <v>58</v>
      </c>
      <c r="H32" s="104" t="s">
        <v>66</v>
      </c>
      <c r="I32" s="15">
        <v>117385.20164100001</v>
      </c>
      <c r="J32" s="15">
        <v>0</v>
      </c>
      <c r="K32" s="15">
        <v>0</v>
      </c>
      <c r="L32" s="15">
        <v>0</v>
      </c>
      <c r="M32" s="15">
        <v>-109.9348500000051</v>
      </c>
      <c r="N32" s="15">
        <v>117275.266791</v>
      </c>
      <c r="O32" s="6">
        <v>0</v>
      </c>
    </row>
    <row r="33" spans="1:15" customFormat="1" x14ac:dyDescent="0.25">
      <c r="A33" s="12">
        <v>2021</v>
      </c>
      <c r="B33" s="8" t="s">
        <v>0</v>
      </c>
      <c r="C33" s="13">
        <v>1</v>
      </c>
      <c r="D33" s="13">
        <v>1</v>
      </c>
      <c r="E33" s="78">
        <v>0</v>
      </c>
      <c r="F33" s="104" t="s">
        <v>57</v>
      </c>
      <c r="G33" s="104" t="s">
        <v>58</v>
      </c>
      <c r="H33" s="104" t="s">
        <v>67</v>
      </c>
      <c r="I33" s="15">
        <v>11356.30839</v>
      </c>
      <c r="J33" s="15">
        <v>0</v>
      </c>
      <c r="K33" s="15">
        <v>0</v>
      </c>
      <c r="L33" s="15">
        <v>0</v>
      </c>
      <c r="M33" s="15">
        <v>0</v>
      </c>
      <c r="N33" s="15">
        <v>11356.30839</v>
      </c>
      <c r="O33" s="6">
        <v>0</v>
      </c>
    </row>
    <row r="34" spans="1:15" customFormat="1" x14ac:dyDescent="0.25">
      <c r="A34" s="12">
        <v>2021</v>
      </c>
      <c r="B34" s="8" t="s">
        <v>0</v>
      </c>
      <c r="C34" s="13">
        <v>1</v>
      </c>
      <c r="D34" s="13">
        <v>1</v>
      </c>
      <c r="E34" s="78">
        <v>0</v>
      </c>
      <c r="F34" s="104" t="s">
        <v>57</v>
      </c>
      <c r="G34" s="104" t="s">
        <v>58</v>
      </c>
      <c r="H34" s="104" t="s">
        <v>68</v>
      </c>
      <c r="I34" s="15">
        <v>84152.153135999994</v>
      </c>
      <c r="J34" s="15">
        <v>0</v>
      </c>
      <c r="K34" s="15">
        <v>0</v>
      </c>
      <c r="L34" s="15">
        <v>1.57891</v>
      </c>
      <c r="M34" s="15">
        <v>-2744.0919499999873</v>
      </c>
      <c r="N34" s="15">
        <v>81408.061186000006</v>
      </c>
      <c r="O34" s="6">
        <v>0</v>
      </c>
    </row>
    <row r="35" spans="1:15" customFormat="1" x14ac:dyDescent="0.25">
      <c r="A35" s="12">
        <v>2021</v>
      </c>
      <c r="B35" s="8" t="s">
        <v>0</v>
      </c>
      <c r="C35" s="13">
        <v>1</v>
      </c>
      <c r="D35" s="13">
        <v>1</v>
      </c>
      <c r="E35" s="78">
        <v>0</v>
      </c>
      <c r="F35" s="104" t="s">
        <v>57</v>
      </c>
      <c r="G35" s="104" t="s">
        <v>58</v>
      </c>
      <c r="H35" s="104" t="s">
        <v>69</v>
      </c>
      <c r="I35" s="15">
        <v>72934.513180000009</v>
      </c>
      <c r="J35" s="15">
        <v>0</v>
      </c>
      <c r="K35" s="15">
        <v>0</v>
      </c>
      <c r="L35" s="15">
        <v>0</v>
      </c>
      <c r="M35" s="15">
        <v>0</v>
      </c>
      <c r="N35" s="15">
        <v>72934.513180000009</v>
      </c>
      <c r="O35" s="6">
        <v>0</v>
      </c>
    </row>
    <row r="36" spans="1:15" customFormat="1" x14ac:dyDescent="0.25">
      <c r="A36" s="12">
        <v>2021</v>
      </c>
      <c r="B36" s="8" t="s">
        <v>0</v>
      </c>
      <c r="C36" s="13">
        <v>1</v>
      </c>
      <c r="D36" s="13">
        <v>1</v>
      </c>
      <c r="E36" s="78">
        <v>0</v>
      </c>
      <c r="F36" s="104" t="s">
        <v>57</v>
      </c>
      <c r="G36" s="104" t="s">
        <v>58</v>
      </c>
      <c r="H36" s="104" t="s">
        <v>70</v>
      </c>
      <c r="I36" s="15">
        <v>57169.475594000003</v>
      </c>
      <c r="J36" s="15">
        <v>0</v>
      </c>
      <c r="K36" s="15">
        <v>0</v>
      </c>
      <c r="L36" s="15">
        <v>0</v>
      </c>
      <c r="M36" s="15">
        <v>0</v>
      </c>
      <c r="N36" s="15">
        <v>57169.475594000003</v>
      </c>
      <c r="O36" s="6">
        <v>0</v>
      </c>
    </row>
    <row r="37" spans="1:15" customFormat="1" x14ac:dyDescent="0.25">
      <c r="A37" s="12">
        <v>2021</v>
      </c>
      <c r="B37" s="8" t="s">
        <v>0</v>
      </c>
      <c r="C37" s="13">
        <v>1</v>
      </c>
      <c r="D37" s="13">
        <v>1</v>
      </c>
      <c r="E37" s="78">
        <v>0</v>
      </c>
      <c r="F37" s="104" t="s">
        <v>57</v>
      </c>
      <c r="G37" s="104" t="s">
        <v>58</v>
      </c>
      <c r="H37" s="104" t="s">
        <v>55</v>
      </c>
      <c r="I37" s="15">
        <v>27089.94182</v>
      </c>
      <c r="J37" s="15">
        <v>0</v>
      </c>
      <c r="K37" s="15">
        <v>0</v>
      </c>
      <c r="L37" s="15">
        <v>0</v>
      </c>
      <c r="M37" s="15">
        <v>0</v>
      </c>
      <c r="N37" s="15">
        <v>27089.94182</v>
      </c>
      <c r="O37" s="6">
        <v>0</v>
      </c>
    </row>
    <row r="38" spans="1:15" customFormat="1" x14ac:dyDescent="0.25">
      <c r="A38" s="12">
        <v>2021</v>
      </c>
      <c r="B38" s="8" t="s">
        <v>0</v>
      </c>
      <c r="C38" s="13">
        <v>1</v>
      </c>
      <c r="D38" s="13">
        <v>1</v>
      </c>
      <c r="E38" s="78">
        <v>0</v>
      </c>
      <c r="F38" s="104" t="s">
        <v>57</v>
      </c>
      <c r="G38" s="104" t="s">
        <v>58</v>
      </c>
      <c r="H38" s="104" t="s">
        <v>71</v>
      </c>
      <c r="I38" s="15">
        <v>2.4000000000000001E-5</v>
      </c>
      <c r="J38" s="15">
        <v>0</v>
      </c>
      <c r="K38" s="15">
        <v>0</v>
      </c>
      <c r="L38" s="15">
        <v>0</v>
      </c>
      <c r="M38" s="15">
        <v>0</v>
      </c>
      <c r="N38" s="15">
        <v>2.4000000000000001E-5</v>
      </c>
      <c r="O38" s="6">
        <v>0</v>
      </c>
    </row>
    <row r="39" spans="1:15" customFormat="1" x14ac:dyDescent="0.25">
      <c r="A39" s="12">
        <v>2021</v>
      </c>
      <c r="B39" s="8" t="s">
        <v>0</v>
      </c>
      <c r="C39" s="13">
        <v>1</v>
      </c>
      <c r="D39" s="13">
        <v>1</v>
      </c>
      <c r="E39" s="78">
        <v>0</v>
      </c>
      <c r="F39" s="104" t="s">
        <v>57</v>
      </c>
      <c r="G39" s="104" t="s">
        <v>58</v>
      </c>
      <c r="H39" s="104" t="s">
        <v>72</v>
      </c>
      <c r="I39" s="15">
        <v>2479.7465000000002</v>
      </c>
      <c r="J39" s="15">
        <v>0</v>
      </c>
      <c r="K39" s="15">
        <v>0</v>
      </c>
      <c r="L39" s="15">
        <v>0</v>
      </c>
      <c r="M39" s="15">
        <v>-17.356500000000324</v>
      </c>
      <c r="N39" s="15">
        <v>2462.39</v>
      </c>
      <c r="O39" s="6">
        <v>0</v>
      </c>
    </row>
    <row r="40" spans="1:15" customFormat="1" x14ac:dyDescent="0.25">
      <c r="A40" s="12">
        <v>2021</v>
      </c>
      <c r="B40" s="8" t="s">
        <v>0</v>
      </c>
      <c r="C40" s="13">
        <v>1</v>
      </c>
      <c r="D40" s="13">
        <v>1</v>
      </c>
      <c r="E40" s="78">
        <v>1</v>
      </c>
      <c r="F40" s="104" t="s">
        <v>73</v>
      </c>
      <c r="G40" s="104" t="s">
        <v>74</v>
      </c>
      <c r="H40" s="104" t="s">
        <v>43</v>
      </c>
      <c r="I40" s="15">
        <v>539.17548999999997</v>
      </c>
      <c r="J40" s="15">
        <v>0</v>
      </c>
      <c r="K40" s="15">
        <v>0</v>
      </c>
      <c r="L40" s="15">
        <v>0</v>
      </c>
      <c r="M40" s="15">
        <v>0</v>
      </c>
      <c r="N40" s="15">
        <v>539.17548999999997</v>
      </c>
      <c r="O40" s="6">
        <v>0</v>
      </c>
    </row>
    <row r="41" spans="1:15" customFormat="1" x14ac:dyDescent="0.25">
      <c r="A41" s="12">
        <v>2021</v>
      </c>
      <c r="B41" s="8" t="s">
        <v>0</v>
      </c>
      <c r="C41" s="13">
        <v>1</v>
      </c>
      <c r="D41" s="13">
        <v>1</v>
      </c>
      <c r="E41" s="78">
        <v>1</v>
      </c>
      <c r="F41" s="104" t="s">
        <v>73</v>
      </c>
      <c r="G41" s="104" t="s">
        <v>75</v>
      </c>
      <c r="H41" s="104" t="s">
        <v>43</v>
      </c>
      <c r="I41" s="15">
        <v>39636.108214000007</v>
      </c>
      <c r="J41" s="15">
        <v>0</v>
      </c>
      <c r="K41" s="15">
        <v>0</v>
      </c>
      <c r="L41" s="15">
        <v>0</v>
      </c>
      <c r="M41" s="15">
        <v>-66.584221000011894</v>
      </c>
      <c r="N41" s="15">
        <v>39569.523992999995</v>
      </c>
      <c r="O41" s="6">
        <v>0</v>
      </c>
    </row>
    <row r="42" spans="1:15" customFormat="1" x14ac:dyDescent="0.25">
      <c r="A42" s="12">
        <v>2021</v>
      </c>
      <c r="B42" s="8" t="s">
        <v>0</v>
      </c>
      <c r="C42" s="13">
        <v>1</v>
      </c>
      <c r="D42" s="13">
        <v>1</v>
      </c>
      <c r="E42" s="78">
        <v>1</v>
      </c>
      <c r="F42" s="104" t="s">
        <v>73</v>
      </c>
      <c r="G42" s="104" t="s">
        <v>76</v>
      </c>
      <c r="H42" s="104" t="s">
        <v>43</v>
      </c>
      <c r="I42" s="15">
        <v>122933.33331999999</v>
      </c>
      <c r="J42" s="15">
        <v>0</v>
      </c>
      <c r="K42" s="15">
        <v>40977.777780000004</v>
      </c>
      <c r="L42" s="15">
        <v>1097.6853899999999</v>
      </c>
      <c r="M42" s="15">
        <v>0</v>
      </c>
      <c r="N42" s="15">
        <v>81955.555540000001</v>
      </c>
      <c r="O42" s="6">
        <v>0</v>
      </c>
    </row>
    <row r="43" spans="1:15" customFormat="1" x14ac:dyDescent="0.25">
      <c r="A43" s="12">
        <v>2021</v>
      </c>
      <c r="B43" s="8" t="s">
        <v>0</v>
      </c>
      <c r="C43" s="13">
        <v>1</v>
      </c>
      <c r="D43" s="13">
        <v>1</v>
      </c>
      <c r="E43" s="78">
        <v>1</v>
      </c>
      <c r="F43" s="104" t="s">
        <v>73</v>
      </c>
      <c r="G43" s="104" t="s">
        <v>77</v>
      </c>
      <c r="H43" s="104" t="s">
        <v>43</v>
      </c>
      <c r="I43" s="15">
        <v>6223910.7644999996</v>
      </c>
      <c r="J43" s="15">
        <v>0</v>
      </c>
      <c r="K43" s="15">
        <v>0</v>
      </c>
      <c r="L43" s="15">
        <v>0</v>
      </c>
      <c r="M43" s="15">
        <v>2290.3155000004917</v>
      </c>
      <c r="N43" s="15">
        <v>6226201.0800000001</v>
      </c>
      <c r="O43" s="6">
        <v>0</v>
      </c>
    </row>
    <row r="44" spans="1:15" customFormat="1" x14ac:dyDescent="0.25">
      <c r="A44" s="12">
        <v>2021</v>
      </c>
      <c r="B44" s="8" t="s">
        <v>0</v>
      </c>
      <c r="C44" s="13">
        <v>1</v>
      </c>
      <c r="D44" s="13">
        <v>0</v>
      </c>
      <c r="E44" s="78">
        <v>0</v>
      </c>
      <c r="F44" s="104" t="s">
        <v>73</v>
      </c>
      <c r="G44" s="104" t="s">
        <v>77</v>
      </c>
      <c r="H44" s="104" t="s">
        <v>63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6">
        <v>0</v>
      </c>
    </row>
    <row r="45" spans="1:15" customFormat="1" x14ac:dyDescent="0.25">
      <c r="A45" s="12">
        <v>2021</v>
      </c>
      <c r="B45" s="8" t="s">
        <v>0</v>
      </c>
      <c r="C45" s="13">
        <v>1</v>
      </c>
      <c r="D45" s="13">
        <v>1</v>
      </c>
      <c r="E45" s="78">
        <v>1</v>
      </c>
      <c r="F45" s="104" t="s">
        <v>78</v>
      </c>
      <c r="G45" s="104" t="s">
        <v>79</v>
      </c>
      <c r="H45" s="104" t="s">
        <v>43</v>
      </c>
      <c r="I45" s="15">
        <v>12343</v>
      </c>
      <c r="J45" s="15">
        <v>0</v>
      </c>
      <c r="K45" s="15">
        <v>0</v>
      </c>
      <c r="L45" s="15">
        <v>24.856000000000002</v>
      </c>
      <c r="M45" s="15">
        <v>0</v>
      </c>
      <c r="N45" s="15">
        <v>12343</v>
      </c>
      <c r="O45" s="6">
        <v>0</v>
      </c>
    </row>
    <row r="46" spans="1:15" customFormat="1" x14ac:dyDescent="0.25">
      <c r="A46" s="12">
        <v>2021</v>
      </c>
      <c r="B46" s="8" t="s">
        <v>0</v>
      </c>
      <c r="C46" s="13">
        <v>1</v>
      </c>
      <c r="D46" s="13">
        <v>1</v>
      </c>
      <c r="E46" s="78">
        <v>1</v>
      </c>
      <c r="F46" s="104" t="s">
        <v>78</v>
      </c>
      <c r="G46" s="104" t="s">
        <v>80</v>
      </c>
      <c r="H46" s="104" t="s">
        <v>43</v>
      </c>
      <c r="I46" s="15">
        <v>50183</v>
      </c>
      <c r="J46" s="15">
        <v>0</v>
      </c>
      <c r="K46" s="15">
        <v>0</v>
      </c>
      <c r="L46" s="15">
        <v>0</v>
      </c>
      <c r="M46" s="15">
        <v>0</v>
      </c>
      <c r="N46" s="15">
        <v>50183</v>
      </c>
      <c r="O46" s="6">
        <v>0</v>
      </c>
    </row>
    <row r="47" spans="1:15" customFormat="1" x14ac:dyDescent="0.25">
      <c r="A47" s="12">
        <v>2021</v>
      </c>
      <c r="B47" s="8" t="s">
        <v>0</v>
      </c>
      <c r="C47" s="13">
        <v>1</v>
      </c>
      <c r="D47" s="13">
        <v>1</v>
      </c>
      <c r="E47" s="78">
        <v>1</v>
      </c>
      <c r="F47" s="104" t="s">
        <v>78</v>
      </c>
      <c r="G47" s="104" t="s">
        <v>81</v>
      </c>
      <c r="H47" s="104" t="s">
        <v>43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6">
        <v>0</v>
      </c>
    </row>
    <row r="48" spans="1:15" customFormat="1" x14ac:dyDescent="0.25">
      <c r="A48" s="12">
        <v>2021</v>
      </c>
      <c r="B48" s="8" t="s">
        <v>0</v>
      </c>
      <c r="C48" s="13">
        <v>1</v>
      </c>
      <c r="D48" s="13">
        <v>1</v>
      </c>
      <c r="E48" s="78">
        <v>1</v>
      </c>
      <c r="F48" s="104" t="s">
        <v>73</v>
      </c>
      <c r="G48" s="104" t="s">
        <v>82</v>
      </c>
      <c r="H48" s="104" t="s">
        <v>43</v>
      </c>
      <c r="I48" s="15">
        <v>5789774.1478590015</v>
      </c>
      <c r="J48" s="15">
        <v>0</v>
      </c>
      <c r="K48" s="15">
        <v>46782.824790000006</v>
      </c>
      <c r="L48" s="15">
        <v>9711.7111999999997</v>
      </c>
      <c r="M48" s="15">
        <v>-0.81806299928575754</v>
      </c>
      <c r="N48" s="15">
        <v>5742990.5050060023</v>
      </c>
      <c r="O48" s="6">
        <v>0</v>
      </c>
    </row>
    <row r="49" spans="1:15" customFormat="1" x14ac:dyDescent="0.25">
      <c r="A49" s="12">
        <v>2021</v>
      </c>
      <c r="B49" s="8" t="s">
        <v>0</v>
      </c>
      <c r="C49" s="13">
        <v>1</v>
      </c>
      <c r="D49" s="13">
        <v>1</v>
      </c>
      <c r="E49" s="78">
        <v>0</v>
      </c>
      <c r="F49" s="104" t="s">
        <v>73</v>
      </c>
      <c r="G49" s="104" t="s">
        <v>82</v>
      </c>
      <c r="H49" s="104" t="s">
        <v>69</v>
      </c>
      <c r="I49" s="15">
        <v>-4.9000000000000005E-5</v>
      </c>
      <c r="J49" s="15">
        <v>0</v>
      </c>
      <c r="K49" s="15">
        <v>0</v>
      </c>
      <c r="L49" s="15">
        <v>0</v>
      </c>
      <c r="M49" s="15">
        <v>0</v>
      </c>
      <c r="N49" s="15">
        <v>-4.9000000000000005E-5</v>
      </c>
      <c r="O49" s="6">
        <v>0</v>
      </c>
    </row>
    <row r="50" spans="1:15" customFormat="1" x14ac:dyDescent="0.25">
      <c r="A50" s="12">
        <v>2021</v>
      </c>
      <c r="B50" s="8" t="s">
        <v>0</v>
      </c>
      <c r="C50" s="13">
        <v>1</v>
      </c>
      <c r="D50" s="13">
        <v>1</v>
      </c>
      <c r="E50" s="78">
        <v>0</v>
      </c>
      <c r="F50" s="104" t="s">
        <v>73</v>
      </c>
      <c r="G50" s="104" t="s">
        <v>82</v>
      </c>
      <c r="H50" s="104" t="s">
        <v>54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6">
        <v>0</v>
      </c>
    </row>
    <row r="51" spans="1:15" customFormat="1" x14ac:dyDescent="0.25">
      <c r="A51" s="12">
        <v>2021</v>
      </c>
      <c r="B51" s="8" t="s">
        <v>0</v>
      </c>
      <c r="C51" s="13">
        <v>1</v>
      </c>
      <c r="D51" s="13">
        <v>0</v>
      </c>
      <c r="E51" s="78">
        <v>0</v>
      </c>
      <c r="F51" s="104" t="s">
        <v>73</v>
      </c>
      <c r="G51" s="104" t="s">
        <v>82</v>
      </c>
      <c r="H51" s="104" t="s">
        <v>63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6">
        <v>0</v>
      </c>
    </row>
    <row r="52" spans="1:15" customFormat="1" x14ac:dyDescent="0.25">
      <c r="A52" s="12">
        <v>2021</v>
      </c>
      <c r="B52" s="8" t="s">
        <v>0</v>
      </c>
      <c r="C52" s="13">
        <v>1</v>
      </c>
      <c r="D52" s="13">
        <v>1</v>
      </c>
      <c r="E52" s="78">
        <v>0</v>
      </c>
      <c r="F52" s="104" t="s">
        <v>73</v>
      </c>
      <c r="G52" s="104" t="s">
        <v>82</v>
      </c>
      <c r="H52" s="104" t="s">
        <v>45</v>
      </c>
      <c r="I52" s="15">
        <v>17696.40755</v>
      </c>
      <c r="J52" s="15">
        <v>0</v>
      </c>
      <c r="K52" s="15">
        <v>0</v>
      </c>
      <c r="L52" s="15">
        <v>0</v>
      </c>
      <c r="M52" s="15">
        <v>0</v>
      </c>
      <c r="N52" s="15">
        <v>17696.40755</v>
      </c>
      <c r="O52" s="6">
        <v>0</v>
      </c>
    </row>
    <row r="53" spans="1:15" customFormat="1" x14ac:dyDescent="0.25">
      <c r="A53" s="12">
        <v>2021</v>
      </c>
      <c r="B53" s="8" t="s">
        <v>0</v>
      </c>
      <c r="C53" s="13">
        <v>1</v>
      </c>
      <c r="D53" s="13">
        <v>0</v>
      </c>
      <c r="E53" s="78">
        <v>0</v>
      </c>
      <c r="F53" s="104" t="s">
        <v>73</v>
      </c>
      <c r="G53" s="104" t="s">
        <v>82</v>
      </c>
      <c r="H53" s="104" t="s">
        <v>51</v>
      </c>
      <c r="I53" s="15">
        <v>869.6884849999999</v>
      </c>
      <c r="J53" s="15">
        <v>0</v>
      </c>
      <c r="K53" s="15">
        <v>0</v>
      </c>
      <c r="L53" s="15">
        <v>0</v>
      </c>
      <c r="M53" s="15">
        <v>0</v>
      </c>
      <c r="N53" s="15">
        <v>869.6884849999999</v>
      </c>
      <c r="O53" s="6">
        <v>0</v>
      </c>
    </row>
    <row r="54" spans="1:15" customFormat="1" x14ac:dyDescent="0.25">
      <c r="A54" s="12">
        <v>2021</v>
      </c>
      <c r="B54" s="8" t="s">
        <v>0</v>
      </c>
      <c r="C54" s="13">
        <v>1</v>
      </c>
      <c r="D54" s="13">
        <v>0</v>
      </c>
      <c r="E54" s="78">
        <v>0</v>
      </c>
      <c r="F54" s="104" t="s">
        <v>73</v>
      </c>
      <c r="G54" s="104" t="s">
        <v>82</v>
      </c>
      <c r="H54" s="104" t="s">
        <v>83</v>
      </c>
      <c r="I54" s="15">
        <v>50000</v>
      </c>
      <c r="J54" s="15">
        <v>0</v>
      </c>
      <c r="K54" s="15">
        <v>0</v>
      </c>
      <c r="L54" s="15">
        <v>335.70186000000001</v>
      </c>
      <c r="M54" s="15">
        <v>0</v>
      </c>
      <c r="N54" s="15">
        <v>50000</v>
      </c>
      <c r="O54" s="6">
        <v>0</v>
      </c>
    </row>
    <row r="55" spans="1:15" customFormat="1" x14ac:dyDescent="0.25">
      <c r="A55" s="12">
        <v>2021</v>
      </c>
      <c r="B55" s="8" t="s">
        <v>0</v>
      </c>
      <c r="C55" s="13">
        <v>1</v>
      </c>
      <c r="D55" s="13">
        <v>0</v>
      </c>
      <c r="E55" s="78">
        <v>0</v>
      </c>
      <c r="F55" s="104" t="s">
        <v>73</v>
      </c>
      <c r="G55" s="104" t="s">
        <v>82</v>
      </c>
      <c r="H55" s="104" t="s">
        <v>60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6">
        <v>0</v>
      </c>
    </row>
    <row r="56" spans="1:15" customFormat="1" x14ac:dyDescent="0.25">
      <c r="A56" s="12">
        <v>2021</v>
      </c>
      <c r="B56" s="8" t="s">
        <v>0</v>
      </c>
      <c r="C56" s="13">
        <v>1</v>
      </c>
      <c r="D56" s="13">
        <v>1</v>
      </c>
      <c r="E56" s="78">
        <v>0</v>
      </c>
      <c r="F56" s="104" t="s">
        <v>73</v>
      </c>
      <c r="G56" s="104" t="s">
        <v>82</v>
      </c>
      <c r="H56" s="104" t="s">
        <v>70</v>
      </c>
      <c r="I56" s="15">
        <v>60193.212326000001</v>
      </c>
      <c r="J56" s="15">
        <v>0</v>
      </c>
      <c r="K56" s="15">
        <v>0</v>
      </c>
      <c r="L56" s="15">
        <v>218.98553000000001</v>
      </c>
      <c r="M56" s="15">
        <v>-1.0000003385357559E-6</v>
      </c>
      <c r="N56" s="15">
        <v>60193.212325</v>
      </c>
      <c r="O56" s="6">
        <v>0</v>
      </c>
    </row>
    <row r="57" spans="1:15" customFormat="1" x14ac:dyDescent="0.25">
      <c r="A57" s="12">
        <v>2021</v>
      </c>
      <c r="B57" s="8" t="s">
        <v>0</v>
      </c>
      <c r="C57" s="13">
        <v>1</v>
      </c>
      <c r="D57" s="13">
        <v>1</v>
      </c>
      <c r="E57" s="78">
        <v>0</v>
      </c>
      <c r="F57" s="104" t="s">
        <v>73</v>
      </c>
      <c r="G57" s="104" t="s">
        <v>82</v>
      </c>
      <c r="H57" s="104" t="s">
        <v>61</v>
      </c>
      <c r="I57" s="15">
        <v>-1.2999999999999991E-5</v>
      </c>
      <c r="J57" s="15">
        <v>0</v>
      </c>
      <c r="K57" s="15">
        <v>0</v>
      </c>
      <c r="L57" s="15">
        <v>0</v>
      </c>
      <c r="M57" s="15">
        <v>9.9999999999998365E-7</v>
      </c>
      <c r="N57" s="15">
        <v>-1.2000000000000007E-5</v>
      </c>
      <c r="O57" s="6">
        <v>0</v>
      </c>
    </row>
    <row r="58" spans="1:15" customFormat="1" x14ac:dyDescent="0.25">
      <c r="A58" s="12">
        <v>2021</v>
      </c>
      <c r="B58" s="8" t="s">
        <v>0</v>
      </c>
      <c r="C58" s="13">
        <v>1</v>
      </c>
      <c r="D58" s="13">
        <v>1</v>
      </c>
      <c r="E58" s="78">
        <v>0</v>
      </c>
      <c r="F58" s="104" t="s">
        <v>73</v>
      </c>
      <c r="G58" s="104" t="s">
        <v>82</v>
      </c>
      <c r="H58" s="104" t="s">
        <v>56</v>
      </c>
      <c r="I58" s="15">
        <v>37037.083936000003</v>
      </c>
      <c r="J58" s="15">
        <v>0</v>
      </c>
      <c r="K58" s="15">
        <v>0</v>
      </c>
      <c r="L58" s="15">
        <v>0</v>
      </c>
      <c r="M58" s="15">
        <v>0</v>
      </c>
      <c r="N58" s="15">
        <v>37037.083936000003</v>
      </c>
      <c r="O58" s="6">
        <v>0</v>
      </c>
    </row>
    <row r="59" spans="1:15" customFormat="1" x14ac:dyDescent="0.25">
      <c r="A59" s="12">
        <v>2021</v>
      </c>
      <c r="B59" s="8" t="s">
        <v>0</v>
      </c>
      <c r="C59" s="13">
        <v>1</v>
      </c>
      <c r="D59" s="13">
        <v>1</v>
      </c>
      <c r="E59" s="78">
        <v>0</v>
      </c>
      <c r="F59" s="104" t="s">
        <v>73</v>
      </c>
      <c r="G59" s="104" t="s">
        <v>82</v>
      </c>
      <c r="H59" s="104" t="s">
        <v>66</v>
      </c>
      <c r="I59" s="15">
        <v>1253.1088309999998</v>
      </c>
      <c r="J59" s="15">
        <v>0</v>
      </c>
      <c r="K59" s="15">
        <v>1.91231</v>
      </c>
      <c r="L59" s="15">
        <v>0.21034999999999998</v>
      </c>
      <c r="M59" s="15">
        <v>0</v>
      </c>
      <c r="N59" s="15">
        <v>1251.1965209999998</v>
      </c>
      <c r="O59" s="6">
        <v>0</v>
      </c>
    </row>
    <row r="60" spans="1:15" customFormat="1" x14ac:dyDescent="0.25">
      <c r="A60" s="12">
        <v>2021</v>
      </c>
      <c r="B60" s="8" t="s">
        <v>0</v>
      </c>
      <c r="C60" s="13">
        <v>1</v>
      </c>
      <c r="D60" s="13">
        <v>1</v>
      </c>
      <c r="E60" s="78">
        <v>1</v>
      </c>
      <c r="F60" s="104" t="s">
        <v>73</v>
      </c>
      <c r="G60" s="104" t="s">
        <v>82</v>
      </c>
      <c r="H60" s="104" t="s">
        <v>84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6">
        <v>0</v>
      </c>
    </row>
    <row r="61" spans="1:15" customFormat="1" x14ac:dyDescent="0.25">
      <c r="A61" s="12">
        <v>2021</v>
      </c>
      <c r="B61" s="8" t="s">
        <v>0</v>
      </c>
      <c r="C61" s="13">
        <v>1</v>
      </c>
      <c r="D61" s="13">
        <v>1</v>
      </c>
      <c r="E61" s="78">
        <v>1</v>
      </c>
      <c r="F61" s="104" t="s">
        <v>73</v>
      </c>
      <c r="G61" s="104" t="s">
        <v>82</v>
      </c>
      <c r="H61" s="104" t="s">
        <v>85</v>
      </c>
      <c r="I61" s="15">
        <v>2879.3443069999998</v>
      </c>
      <c r="J61" s="15">
        <v>0</v>
      </c>
      <c r="K61" s="15">
        <v>479.89071999999999</v>
      </c>
      <c r="L61" s="15">
        <v>28.79344</v>
      </c>
      <c r="M61" s="15">
        <v>-9.9999988378840499E-7</v>
      </c>
      <c r="N61" s="15">
        <v>2399.4535860000001</v>
      </c>
      <c r="O61" s="6">
        <v>0</v>
      </c>
    </row>
    <row r="62" spans="1:15" customFormat="1" x14ac:dyDescent="0.25">
      <c r="A62" s="12">
        <v>2021</v>
      </c>
      <c r="B62" s="8" t="s">
        <v>0</v>
      </c>
      <c r="C62" s="13">
        <v>1</v>
      </c>
      <c r="D62" s="13">
        <v>1</v>
      </c>
      <c r="E62" s="78">
        <v>0</v>
      </c>
      <c r="F62" s="104" t="s">
        <v>73</v>
      </c>
      <c r="G62" s="104" t="s">
        <v>82</v>
      </c>
      <c r="H62" s="104" t="s">
        <v>86</v>
      </c>
      <c r="I62" s="15">
        <v>3046.5704300000002</v>
      </c>
      <c r="J62" s="15">
        <v>0</v>
      </c>
      <c r="K62" s="15">
        <v>0</v>
      </c>
      <c r="L62" s="15">
        <v>0</v>
      </c>
      <c r="M62" s="15">
        <v>0</v>
      </c>
      <c r="N62" s="15">
        <v>3046.5704300000002</v>
      </c>
      <c r="O62" s="6">
        <v>0</v>
      </c>
    </row>
    <row r="63" spans="1:15" customFormat="1" x14ac:dyDescent="0.25">
      <c r="A63" s="12">
        <v>2021</v>
      </c>
      <c r="B63" s="8" t="s">
        <v>0</v>
      </c>
      <c r="C63" s="13">
        <v>1</v>
      </c>
      <c r="D63" s="13">
        <v>1</v>
      </c>
      <c r="E63" s="78">
        <v>0</v>
      </c>
      <c r="F63" s="104" t="s">
        <v>73</v>
      </c>
      <c r="G63" s="104" t="s">
        <v>82</v>
      </c>
      <c r="H63" s="104" t="s">
        <v>87</v>
      </c>
      <c r="I63" s="15">
        <v>13000</v>
      </c>
      <c r="J63" s="15">
        <v>0</v>
      </c>
      <c r="K63" s="15">
        <v>0</v>
      </c>
      <c r="L63" s="15">
        <v>0</v>
      </c>
      <c r="M63" s="15">
        <v>0</v>
      </c>
      <c r="N63" s="15">
        <v>13000</v>
      </c>
      <c r="O63" s="6">
        <v>0</v>
      </c>
    </row>
    <row r="64" spans="1:15" customFormat="1" x14ac:dyDescent="0.25">
      <c r="A64" s="12">
        <v>2021</v>
      </c>
      <c r="B64" s="8" t="s">
        <v>0</v>
      </c>
      <c r="C64" s="13">
        <v>1</v>
      </c>
      <c r="D64" s="13">
        <v>1</v>
      </c>
      <c r="E64" s="78">
        <v>0</v>
      </c>
      <c r="F64" s="104" t="s">
        <v>73</v>
      </c>
      <c r="G64" s="104" t="s">
        <v>82</v>
      </c>
      <c r="H64" s="104" t="s">
        <v>47</v>
      </c>
      <c r="I64" s="15">
        <v>22913.686989999998</v>
      </c>
      <c r="J64" s="15">
        <v>0</v>
      </c>
      <c r="K64" s="15">
        <v>0</v>
      </c>
      <c r="L64" s="15">
        <v>0</v>
      </c>
      <c r="M64" s="15">
        <v>0</v>
      </c>
      <c r="N64" s="15">
        <v>22913.686989999998</v>
      </c>
      <c r="O64" s="6">
        <v>0</v>
      </c>
    </row>
    <row r="65" spans="1:15" customFormat="1" x14ac:dyDescent="0.25">
      <c r="A65" s="12">
        <v>2021</v>
      </c>
      <c r="B65" s="8" t="s">
        <v>0</v>
      </c>
      <c r="C65" s="13">
        <v>1</v>
      </c>
      <c r="D65" s="13">
        <v>1</v>
      </c>
      <c r="E65" s="78">
        <v>1</v>
      </c>
      <c r="F65" s="104" t="s">
        <v>73</v>
      </c>
      <c r="G65" s="104" t="s">
        <v>88</v>
      </c>
      <c r="H65" s="104" t="s">
        <v>43</v>
      </c>
      <c r="I65" s="15">
        <v>3492194.5991139999</v>
      </c>
      <c r="J65" s="15">
        <v>0</v>
      </c>
      <c r="K65" s="15">
        <v>16264.83093</v>
      </c>
      <c r="L65" s="15">
        <v>4210.9855600000001</v>
      </c>
      <c r="M65" s="15">
        <v>0</v>
      </c>
      <c r="N65" s="15">
        <v>3475929.7681840002</v>
      </c>
      <c r="O65" s="6">
        <v>340.17232999999999</v>
      </c>
    </row>
    <row r="66" spans="1:15" customFormat="1" x14ac:dyDescent="0.25">
      <c r="A66" s="12">
        <v>2021</v>
      </c>
      <c r="B66" s="8" t="s">
        <v>0</v>
      </c>
      <c r="C66" s="13">
        <v>1</v>
      </c>
      <c r="D66" s="13">
        <v>1</v>
      </c>
      <c r="E66" s="78">
        <v>0</v>
      </c>
      <c r="F66" s="104" t="s">
        <v>73</v>
      </c>
      <c r="G66" s="104" t="s">
        <v>88</v>
      </c>
      <c r="H66" s="104" t="s">
        <v>89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6">
        <v>0</v>
      </c>
    </row>
    <row r="67" spans="1:15" customFormat="1" x14ac:dyDescent="0.25">
      <c r="A67" s="12">
        <v>2021</v>
      </c>
      <c r="B67" s="8" t="s">
        <v>0</v>
      </c>
      <c r="C67" s="13">
        <v>1</v>
      </c>
      <c r="D67" s="13">
        <v>0</v>
      </c>
      <c r="E67" s="78">
        <v>0</v>
      </c>
      <c r="F67" s="104" t="s">
        <v>73</v>
      </c>
      <c r="G67" s="104" t="s">
        <v>88</v>
      </c>
      <c r="H67" s="104" t="s">
        <v>63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6">
        <v>0</v>
      </c>
    </row>
    <row r="68" spans="1:15" customFormat="1" x14ac:dyDescent="0.25">
      <c r="A68" s="12">
        <v>2021</v>
      </c>
      <c r="B68" s="8" t="s">
        <v>0</v>
      </c>
      <c r="C68" s="13">
        <v>1</v>
      </c>
      <c r="D68" s="13">
        <v>1</v>
      </c>
      <c r="E68" s="78">
        <v>0</v>
      </c>
      <c r="F68" s="104" t="s">
        <v>73</v>
      </c>
      <c r="G68" s="104" t="s">
        <v>88</v>
      </c>
      <c r="H68" s="104" t="s">
        <v>69</v>
      </c>
      <c r="I68" s="15">
        <v>135823.29506800001</v>
      </c>
      <c r="J68" s="15">
        <v>0</v>
      </c>
      <c r="K68" s="15">
        <v>3333.3333299999999</v>
      </c>
      <c r="L68" s="15">
        <v>183.26510999999999</v>
      </c>
      <c r="M68" s="15">
        <v>0</v>
      </c>
      <c r="N68" s="15">
        <v>132489.96173799998</v>
      </c>
      <c r="O68" s="6">
        <v>0</v>
      </c>
    </row>
    <row r="69" spans="1:15" customFormat="1" x14ac:dyDescent="0.25">
      <c r="A69" s="12">
        <v>2021</v>
      </c>
      <c r="B69" s="8" t="s">
        <v>0</v>
      </c>
      <c r="C69" s="13">
        <v>1</v>
      </c>
      <c r="D69" s="13">
        <v>1</v>
      </c>
      <c r="E69" s="78">
        <v>0</v>
      </c>
      <c r="F69" s="104" t="s">
        <v>73</v>
      </c>
      <c r="G69" s="104" t="s">
        <v>88</v>
      </c>
      <c r="H69" s="104" t="s">
        <v>45</v>
      </c>
      <c r="I69" s="15">
        <v>230280.169177</v>
      </c>
      <c r="J69" s="15">
        <v>0</v>
      </c>
      <c r="K69" s="15">
        <v>4166.5512500000004</v>
      </c>
      <c r="L69" s="15">
        <v>894.57441000000006</v>
      </c>
      <c r="M69" s="15">
        <v>0</v>
      </c>
      <c r="N69" s="15">
        <v>226113.61792700001</v>
      </c>
      <c r="O69" s="6">
        <v>0</v>
      </c>
    </row>
    <row r="70" spans="1:15" customFormat="1" x14ac:dyDescent="0.25">
      <c r="A70" s="12">
        <v>2021</v>
      </c>
      <c r="B70" s="8" t="s">
        <v>0</v>
      </c>
      <c r="C70" s="13">
        <v>1</v>
      </c>
      <c r="D70" s="13">
        <v>1</v>
      </c>
      <c r="E70" s="78">
        <v>0</v>
      </c>
      <c r="F70" s="104" t="s">
        <v>73</v>
      </c>
      <c r="G70" s="104" t="s">
        <v>88</v>
      </c>
      <c r="H70" s="104" t="s">
        <v>90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6">
        <v>0</v>
      </c>
    </row>
    <row r="71" spans="1:15" customFormat="1" x14ac:dyDescent="0.25">
      <c r="A71" s="12">
        <v>2021</v>
      </c>
      <c r="B71" s="8" t="s">
        <v>0</v>
      </c>
      <c r="C71" s="13">
        <v>1</v>
      </c>
      <c r="D71" s="13">
        <v>1</v>
      </c>
      <c r="E71" s="78">
        <v>0</v>
      </c>
      <c r="F71" s="104" t="s">
        <v>73</v>
      </c>
      <c r="G71" s="104" t="s">
        <v>88</v>
      </c>
      <c r="H71" s="104" t="s">
        <v>86</v>
      </c>
      <c r="I71" s="15">
        <v>54545.454539999999</v>
      </c>
      <c r="J71" s="15">
        <v>0</v>
      </c>
      <c r="K71" s="15">
        <v>0</v>
      </c>
      <c r="L71" s="15">
        <v>0</v>
      </c>
      <c r="M71" s="15">
        <v>0</v>
      </c>
      <c r="N71" s="15">
        <v>54545.454539999999</v>
      </c>
      <c r="O71" s="6">
        <v>0</v>
      </c>
    </row>
    <row r="72" spans="1:15" customFormat="1" x14ac:dyDescent="0.25">
      <c r="A72" s="12">
        <v>2021</v>
      </c>
      <c r="B72" s="8" t="s">
        <v>0</v>
      </c>
      <c r="C72" s="13">
        <v>1</v>
      </c>
      <c r="D72" s="13">
        <v>1</v>
      </c>
      <c r="E72" s="78">
        <v>0</v>
      </c>
      <c r="F72" s="104" t="s">
        <v>73</v>
      </c>
      <c r="G72" s="104" t="s">
        <v>88</v>
      </c>
      <c r="H72" s="104" t="s">
        <v>66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6">
        <v>0</v>
      </c>
    </row>
    <row r="73" spans="1:15" customFormat="1" x14ac:dyDescent="0.25">
      <c r="A73" s="12">
        <v>2021</v>
      </c>
      <c r="B73" s="8" t="s">
        <v>0</v>
      </c>
      <c r="C73" s="13">
        <v>1</v>
      </c>
      <c r="D73" s="13">
        <v>1</v>
      </c>
      <c r="E73" s="78">
        <v>0</v>
      </c>
      <c r="F73" s="104" t="s">
        <v>73</v>
      </c>
      <c r="G73" s="104" t="s">
        <v>88</v>
      </c>
      <c r="H73" s="104" t="s">
        <v>70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6">
        <v>0</v>
      </c>
    </row>
    <row r="74" spans="1:15" customFormat="1" x14ac:dyDescent="0.25">
      <c r="A74" s="12">
        <v>2021</v>
      </c>
      <c r="B74" s="8" t="s">
        <v>0</v>
      </c>
      <c r="C74" s="13">
        <v>1</v>
      </c>
      <c r="D74" s="13">
        <v>1</v>
      </c>
      <c r="E74" s="78">
        <v>0</v>
      </c>
      <c r="F74" s="104" t="s">
        <v>73</v>
      </c>
      <c r="G74" s="104" t="s">
        <v>88</v>
      </c>
      <c r="H74" s="104" t="s">
        <v>56</v>
      </c>
      <c r="I74" s="15">
        <v>165</v>
      </c>
      <c r="J74" s="15">
        <v>0</v>
      </c>
      <c r="K74" s="15">
        <v>0</v>
      </c>
      <c r="L74" s="15">
        <v>0</v>
      </c>
      <c r="M74" s="15">
        <v>0</v>
      </c>
      <c r="N74" s="15">
        <v>165</v>
      </c>
      <c r="O74" s="6">
        <v>0</v>
      </c>
    </row>
    <row r="75" spans="1:15" customFormat="1" x14ac:dyDescent="0.25">
      <c r="A75" s="12">
        <v>2021</v>
      </c>
      <c r="B75" s="8" t="s">
        <v>0</v>
      </c>
      <c r="C75" s="13">
        <v>1</v>
      </c>
      <c r="D75" s="13">
        <v>1</v>
      </c>
      <c r="E75" s="78">
        <v>0</v>
      </c>
      <c r="F75" s="104" t="s">
        <v>73</v>
      </c>
      <c r="G75" s="104" t="s">
        <v>88</v>
      </c>
      <c r="H75" s="104" t="s">
        <v>61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6">
        <v>0</v>
      </c>
    </row>
    <row r="76" spans="1:15" customFormat="1" x14ac:dyDescent="0.25">
      <c r="A76" s="12">
        <v>2021</v>
      </c>
      <c r="B76" s="8" t="s">
        <v>0</v>
      </c>
      <c r="C76" s="13">
        <v>1</v>
      </c>
      <c r="D76" s="13">
        <v>0</v>
      </c>
      <c r="E76" s="78">
        <v>0</v>
      </c>
      <c r="F76" s="104" t="s">
        <v>73</v>
      </c>
      <c r="G76" s="104" t="s">
        <v>88</v>
      </c>
      <c r="H76" s="104" t="s">
        <v>91</v>
      </c>
      <c r="I76" s="15">
        <v>30000</v>
      </c>
      <c r="J76" s="15">
        <v>0</v>
      </c>
      <c r="K76" s="15">
        <v>0</v>
      </c>
      <c r="L76" s="15">
        <v>0</v>
      </c>
      <c r="M76" s="15">
        <v>0</v>
      </c>
      <c r="N76" s="15">
        <v>30000</v>
      </c>
      <c r="O76" s="6">
        <v>0</v>
      </c>
    </row>
    <row r="77" spans="1:15" customFormat="1" x14ac:dyDescent="0.25">
      <c r="A77" s="12">
        <v>2021</v>
      </c>
      <c r="B77" s="8" t="s">
        <v>0</v>
      </c>
      <c r="C77" s="13">
        <v>1</v>
      </c>
      <c r="D77" s="13">
        <v>0</v>
      </c>
      <c r="E77" s="78">
        <v>0</v>
      </c>
      <c r="F77" s="104" t="s">
        <v>73</v>
      </c>
      <c r="G77" s="104" t="s">
        <v>88</v>
      </c>
      <c r="H77" s="104" t="s">
        <v>51</v>
      </c>
      <c r="I77" s="15">
        <v>40000</v>
      </c>
      <c r="J77" s="15">
        <v>0</v>
      </c>
      <c r="K77" s="15">
        <v>0</v>
      </c>
      <c r="L77" s="15">
        <v>0</v>
      </c>
      <c r="M77" s="15">
        <v>0</v>
      </c>
      <c r="N77" s="15">
        <v>40000</v>
      </c>
      <c r="O77" s="6">
        <v>0</v>
      </c>
    </row>
    <row r="78" spans="1:15" customFormat="1" x14ac:dyDescent="0.25">
      <c r="A78" s="12">
        <v>2021</v>
      </c>
      <c r="B78" s="8" t="s">
        <v>0</v>
      </c>
      <c r="C78" s="13">
        <v>1</v>
      </c>
      <c r="D78" s="13">
        <v>1</v>
      </c>
      <c r="E78" s="78">
        <v>0</v>
      </c>
      <c r="F78" s="104" t="s">
        <v>73</v>
      </c>
      <c r="G78" s="104" t="s">
        <v>88</v>
      </c>
      <c r="H78" s="104" t="s">
        <v>64</v>
      </c>
      <c r="I78" s="15">
        <v>44034.386810000004</v>
      </c>
      <c r="J78" s="15">
        <v>0</v>
      </c>
      <c r="K78" s="15">
        <v>0</v>
      </c>
      <c r="L78" s="15">
        <v>0</v>
      </c>
      <c r="M78" s="15">
        <v>0</v>
      </c>
      <c r="N78" s="15">
        <v>44034.386810000004</v>
      </c>
      <c r="O78" s="6">
        <v>0</v>
      </c>
    </row>
    <row r="79" spans="1:15" customFormat="1" x14ac:dyDescent="0.25">
      <c r="A79" s="12">
        <v>2021</v>
      </c>
      <c r="B79" s="8" t="s">
        <v>0</v>
      </c>
      <c r="C79" s="13">
        <v>1</v>
      </c>
      <c r="D79" s="13">
        <v>1</v>
      </c>
      <c r="E79" s="78">
        <v>0</v>
      </c>
      <c r="F79" s="104" t="s">
        <v>73</v>
      </c>
      <c r="G79" s="104" t="s">
        <v>88</v>
      </c>
      <c r="H79" s="104" t="s">
        <v>52</v>
      </c>
      <c r="I79" s="15">
        <v>41854.815440000006</v>
      </c>
      <c r="J79" s="15">
        <v>0</v>
      </c>
      <c r="K79" s="15">
        <v>0</v>
      </c>
      <c r="L79" s="15">
        <v>0</v>
      </c>
      <c r="M79" s="15">
        <v>0</v>
      </c>
      <c r="N79" s="15">
        <v>41854.815440000006</v>
      </c>
      <c r="O79" s="6">
        <v>0</v>
      </c>
    </row>
    <row r="80" spans="1:15" customFormat="1" x14ac:dyDescent="0.25">
      <c r="A80" s="12">
        <v>2021</v>
      </c>
      <c r="B80" s="8" t="s">
        <v>0</v>
      </c>
      <c r="C80" s="13">
        <v>1</v>
      </c>
      <c r="D80" s="13">
        <v>1</v>
      </c>
      <c r="E80" s="78">
        <v>1</v>
      </c>
      <c r="F80" s="104" t="s">
        <v>73</v>
      </c>
      <c r="G80" s="104" t="s">
        <v>92</v>
      </c>
      <c r="H80" s="104" t="s">
        <v>43</v>
      </c>
      <c r="I80" s="15">
        <v>1852149.1799100004</v>
      </c>
      <c r="J80" s="15">
        <v>0</v>
      </c>
      <c r="K80" s="15">
        <v>0</v>
      </c>
      <c r="L80" s="15">
        <v>0</v>
      </c>
      <c r="M80" s="15">
        <v>0</v>
      </c>
      <c r="N80" s="15">
        <v>1852149.1799100004</v>
      </c>
      <c r="O80" s="6">
        <v>0</v>
      </c>
    </row>
    <row r="81" spans="1:15" customFormat="1" x14ac:dyDescent="0.25">
      <c r="A81" s="12">
        <v>2021</v>
      </c>
      <c r="B81" s="8" t="s">
        <v>0</v>
      </c>
      <c r="C81" s="13">
        <v>1</v>
      </c>
      <c r="D81" s="13">
        <v>0</v>
      </c>
      <c r="E81" s="78">
        <v>0</v>
      </c>
      <c r="F81" s="104" t="s">
        <v>73</v>
      </c>
      <c r="G81" s="104" t="s">
        <v>92</v>
      </c>
      <c r="H81" s="104" t="s">
        <v>51</v>
      </c>
      <c r="I81" s="15">
        <v>120000</v>
      </c>
      <c r="J81" s="15">
        <v>0</v>
      </c>
      <c r="K81" s="15">
        <v>0</v>
      </c>
      <c r="L81" s="15">
        <v>0</v>
      </c>
      <c r="M81" s="15">
        <v>0</v>
      </c>
      <c r="N81" s="15">
        <v>120000</v>
      </c>
      <c r="O81" s="6">
        <v>0</v>
      </c>
    </row>
    <row r="82" spans="1:15" customFormat="1" x14ac:dyDescent="0.25">
      <c r="A82" s="12">
        <v>2021</v>
      </c>
      <c r="B82" s="8" t="s">
        <v>0</v>
      </c>
      <c r="C82" s="13">
        <v>1</v>
      </c>
      <c r="D82" s="13">
        <v>1</v>
      </c>
      <c r="E82" s="78">
        <v>0</v>
      </c>
      <c r="F82" s="104" t="s">
        <v>73</v>
      </c>
      <c r="G82" s="104" t="s">
        <v>92</v>
      </c>
      <c r="H82" s="104" t="s">
        <v>66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6">
        <v>0</v>
      </c>
    </row>
    <row r="83" spans="1:15" customFormat="1" x14ac:dyDescent="0.25">
      <c r="A83" s="12">
        <v>2021</v>
      </c>
      <c r="B83" s="8" t="s">
        <v>0</v>
      </c>
      <c r="C83" s="13">
        <v>1</v>
      </c>
      <c r="D83" s="13">
        <v>1</v>
      </c>
      <c r="E83" s="78">
        <v>0</v>
      </c>
      <c r="F83" s="104" t="s">
        <v>73</v>
      </c>
      <c r="G83" s="104" t="s">
        <v>92</v>
      </c>
      <c r="H83" s="104" t="s">
        <v>93</v>
      </c>
      <c r="I83" s="15">
        <v>92740.626400000008</v>
      </c>
      <c r="J83" s="15">
        <v>0</v>
      </c>
      <c r="K83" s="15">
        <v>0</v>
      </c>
      <c r="L83" s="15">
        <v>0</v>
      </c>
      <c r="M83" s="15">
        <v>0</v>
      </c>
      <c r="N83" s="15">
        <v>92740.626400000008</v>
      </c>
      <c r="O83" s="6">
        <v>0</v>
      </c>
    </row>
    <row r="84" spans="1:15" customFormat="1" x14ac:dyDescent="0.25">
      <c r="A84" s="12">
        <v>2021</v>
      </c>
      <c r="B84" s="8" t="s">
        <v>0</v>
      </c>
      <c r="C84" s="13">
        <v>1</v>
      </c>
      <c r="D84" s="13">
        <v>1</v>
      </c>
      <c r="E84" s="78">
        <v>0</v>
      </c>
      <c r="F84" s="104" t="s">
        <v>73</v>
      </c>
      <c r="G84" s="104" t="s">
        <v>92</v>
      </c>
      <c r="H84" s="104" t="s">
        <v>45</v>
      </c>
      <c r="I84" s="15">
        <v>401087.08601999999</v>
      </c>
      <c r="J84" s="15">
        <v>0</v>
      </c>
      <c r="K84" s="15">
        <v>0</v>
      </c>
      <c r="L84" s="15">
        <v>0</v>
      </c>
      <c r="M84" s="15">
        <v>0</v>
      </c>
      <c r="N84" s="15">
        <v>401087.08601999999</v>
      </c>
      <c r="O84" s="6">
        <v>0</v>
      </c>
    </row>
    <row r="85" spans="1:15" customFormat="1" x14ac:dyDescent="0.25">
      <c r="A85" s="12">
        <v>2021</v>
      </c>
      <c r="B85" s="8" t="s">
        <v>0</v>
      </c>
      <c r="C85" s="13">
        <v>1</v>
      </c>
      <c r="D85" s="13">
        <v>1</v>
      </c>
      <c r="E85" s="78">
        <v>0</v>
      </c>
      <c r="F85" s="104" t="s">
        <v>73</v>
      </c>
      <c r="G85" s="104" t="s">
        <v>92</v>
      </c>
      <c r="H85" s="104" t="s">
        <v>55</v>
      </c>
      <c r="I85" s="15">
        <v>96913.253019999989</v>
      </c>
      <c r="J85" s="15">
        <v>0</v>
      </c>
      <c r="K85" s="15">
        <v>0</v>
      </c>
      <c r="L85" s="15">
        <v>0</v>
      </c>
      <c r="M85" s="15">
        <v>0</v>
      </c>
      <c r="N85" s="15">
        <v>96913.253019999989</v>
      </c>
      <c r="O85" s="6">
        <v>0</v>
      </c>
    </row>
    <row r="86" spans="1:15" customFormat="1" x14ac:dyDescent="0.25">
      <c r="A86" s="12">
        <v>2021</v>
      </c>
      <c r="B86" s="8" t="s">
        <v>0</v>
      </c>
      <c r="C86" s="13">
        <v>1</v>
      </c>
      <c r="D86" s="13">
        <v>1</v>
      </c>
      <c r="E86" s="78">
        <v>0</v>
      </c>
      <c r="F86" s="104" t="s">
        <v>73</v>
      </c>
      <c r="G86" s="104" t="s">
        <v>92</v>
      </c>
      <c r="H86" s="104" t="s">
        <v>94</v>
      </c>
      <c r="I86" s="15">
        <v>26083.112120000002</v>
      </c>
      <c r="J86" s="15">
        <v>0</v>
      </c>
      <c r="K86" s="15">
        <v>0</v>
      </c>
      <c r="L86" s="15">
        <v>0</v>
      </c>
      <c r="M86" s="15">
        <v>0</v>
      </c>
      <c r="N86" s="15">
        <v>26083.112120000002</v>
      </c>
      <c r="O86" s="6">
        <v>0</v>
      </c>
    </row>
    <row r="87" spans="1:15" customFormat="1" x14ac:dyDescent="0.25">
      <c r="A87" s="12">
        <v>2021</v>
      </c>
      <c r="B87" s="8" t="s">
        <v>0</v>
      </c>
      <c r="C87" s="13">
        <v>1</v>
      </c>
      <c r="D87" s="13">
        <v>1</v>
      </c>
      <c r="E87" s="78">
        <v>0</v>
      </c>
      <c r="F87" s="104" t="s">
        <v>73</v>
      </c>
      <c r="G87" s="104" t="s">
        <v>92</v>
      </c>
      <c r="H87" s="104" t="s">
        <v>87</v>
      </c>
      <c r="I87" s="15">
        <v>6150.3821399999997</v>
      </c>
      <c r="J87" s="15">
        <v>0</v>
      </c>
      <c r="K87" s="15">
        <v>0</v>
      </c>
      <c r="L87" s="15">
        <v>0</v>
      </c>
      <c r="M87" s="15">
        <v>0</v>
      </c>
      <c r="N87" s="15">
        <v>6150.3821399999997</v>
      </c>
      <c r="O87" s="6">
        <v>0</v>
      </c>
    </row>
    <row r="88" spans="1:15" customFormat="1" x14ac:dyDescent="0.25">
      <c r="A88" s="12">
        <v>2021</v>
      </c>
      <c r="B88" s="8" t="s">
        <v>0</v>
      </c>
      <c r="C88" s="13">
        <v>1</v>
      </c>
      <c r="D88" s="13">
        <v>1</v>
      </c>
      <c r="E88" s="78">
        <v>1</v>
      </c>
      <c r="F88" s="104" t="s">
        <v>78</v>
      </c>
      <c r="G88" s="104" t="s">
        <v>95</v>
      </c>
      <c r="H88" s="104" t="s">
        <v>43</v>
      </c>
      <c r="I88" s="15">
        <v>87605</v>
      </c>
      <c r="J88" s="15">
        <v>0</v>
      </c>
      <c r="K88" s="15">
        <v>0</v>
      </c>
      <c r="L88" s="15">
        <v>0</v>
      </c>
      <c r="M88" s="15">
        <v>0</v>
      </c>
      <c r="N88" s="15">
        <v>87605</v>
      </c>
      <c r="O88" s="6">
        <v>0</v>
      </c>
    </row>
    <row r="89" spans="1:15" customFormat="1" x14ac:dyDescent="0.25">
      <c r="A89" s="12">
        <v>2021</v>
      </c>
      <c r="B89" s="8" t="s">
        <v>0</v>
      </c>
      <c r="C89" s="13">
        <v>1</v>
      </c>
      <c r="D89" s="13">
        <v>1</v>
      </c>
      <c r="E89" s="78">
        <v>1</v>
      </c>
      <c r="F89" s="104" t="s">
        <v>78</v>
      </c>
      <c r="G89" s="104" t="s">
        <v>95</v>
      </c>
      <c r="H89" s="104" t="s">
        <v>96</v>
      </c>
      <c r="I89" s="15">
        <v>299</v>
      </c>
      <c r="J89" s="15">
        <v>0</v>
      </c>
      <c r="K89" s="15">
        <v>0</v>
      </c>
      <c r="L89" s="15">
        <v>0</v>
      </c>
      <c r="M89" s="15">
        <v>0</v>
      </c>
      <c r="N89" s="15">
        <v>299</v>
      </c>
      <c r="O89" s="6">
        <v>0</v>
      </c>
    </row>
    <row r="90" spans="1:15" customFormat="1" x14ac:dyDescent="0.25">
      <c r="A90" s="12">
        <v>2021</v>
      </c>
      <c r="B90" s="8" t="s">
        <v>0</v>
      </c>
      <c r="C90" s="13">
        <v>1</v>
      </c>
      <c r="D90" s="13">
        <v>1</v>
      </c>
      <c r="E90" s="78">
        <v>1</v>
      </c>
      <c r="F90" s="104" t="s">
        <v>78</v>
      </c>
      <c r="G90" s="104" t="s">
        <v>95</v>
      </c>
      <c r="H90" s="104" t="s">
        <v>97</v>
      </c>
      <c r="I90" s="15">
        <v>1263</v>
      </c>
      <c r="J90" s="15">
        <v>0</v>
      </c>
      <c r="K90" s="15">
        <v>0</v>
      </c>
      <c r="L90" s="15">
        <v>0</v>
      </c>
      <c r="M90" s="15">
        <v>0</v>
      </c>
      <c r="N90" s="15">
        <v>1263</v>
      </c>
      <c r="O90" s="6">
        <v>0</v>
      </c>
    </row>
    <row r="91" spans="1:15" customFormat="1" x14ac:dyDescent="0.25">
      <c r="A91" s="12">
        <v>2021</v>
      </c>
      <c r="B91" s="8" t="s">
        <v>0</v>
      </c>
      <c r="C91" s="13">
        <v>1</v>
      </c>
      <c r="D91" s="13">
        <v>0</v>
      </c>
      <c r="E91" s="78">
        <v>0</v>
      </c>
      <c r="F91" s="104" t="s">
        <v>78</v>
      </c>
      <c r="G91" s="104" t="s">
        <v>95</v>
      </c>
      <c r="H91" s="104" t="s">
        <v>51</v>
      </c>
      <c r="I91" s="15">
        <v>2</v>
      </c>
      <c r="J91" s="15">
        <v>0</v>
      </c>
      <c r="K91" s="15">
        <v>0</v>
      </c>
      <c r="L91" s="15">
        <v>0</v>
      </c>
      <c r="M91" s="15">
        <v>0</v>
      </c>
      <c r="N91" s="15">
        <v>2</v>
      </c>
      <c r="O91" s="6">
        <v>0</v>
      </c>
    </row>
    <row r="92" spans="1:15" customFormat="1" x14ac:dyDescent="0.25">
      <c r="A92" s="12">
        <v>2021</v>
      </c>
      <c r="B92" s="8" t="s">
        <v>0</v>
      </c>
      <c r="C92" s="13">
        <v>1</v>
      </c>
      <c r="D92" s="13">
        <v>1</v>
      </c>
      <c r="E92" s="78">
        <v>1</v>
      </c>
      <c r="F92" s="104" t="s">
        <v>78</v>
      </c>
      <c r="G92" s="104" t="s">
        <v>95</v>
      </c>
      <c r="H92" s="104" t="s">
        <v>98</v>
      </c>
      <c r="I92" s="15">
        <v>155</v>
      </c>
      <c r="J92" s="15">
        <v>0</v>
      </c>
      <c r="K92" s="15">
        <v>0</v>
      </c>
      <c r="L92" s="15">
        <v>0</v>
      </c>
      <c r="M92" s="15">
        <v>0</v>
      </c>
      <c r="N92" s="15">
        <v>155</v>
      </c>
      <c r="O92" s="6">
        <v>0</v>
      </c>
    </row>
    <row r="93" spans="1:15" customFormat="1" x14ac:dyDescent="0.25">
      <c r="A93" s="12">
        <v>2021</v>
      </c>
      <c r="B93" s="8" t="s">
        <v>0</v>
      </c>
      <c r="C93" s="13">
        <v>1</v>
      </c>
      <c r="D93" s="13">
        <v>1</v>
      </c>
      <c r="E93" s="78">
        <v>1</v>
      </c>
      <c r="F93" s="104" t="s">
        <v>78</v>
      </c>
      <c r="G93" s="104" t="s">
        <v>95</v>
      </c>
      <c r="H93" s="104" t="s">
        <v>99</v>
      </c>
      <c r="I93" s="15">
        <v>239</v>
      </c>
      <c r="J93" s="15">
        <v>0</v>
      </c>
      <c r="K93" s="15">
        <v>0</v>
      </c>
      <c r="L93" s="15">
        <v>0</v>
      </c>
      <c r="M93" s="15">
        <v>0</v>
      </c>
      <c r="N93" s="15">
        <v>239</v>
      </c>
      <c r="O93" s="6">
        <v>0</v>
      </c>
    </row>
    <row r="94" spans="1:15" customFormat="1" x14ac:dyDescent="0.25">
      <c r="A94" s="12">
        <v>2021</v>
      </c>
      <c r="B94" s="8" t="s">
        <v>0</v>
      </c>
      <c r="C94" s="13">
        <v>1</v>
      </c>
      <c r="D94" s="13">
        <v>1</v>
      </c>
      <c r="E94" s="78">
        <v>1</v>
      </c>
      <c r="F94" s="104" t="s">
        <v>78</v>
      </c>
      <c r="G94" s="104" t="s">
        <v>95</v>
      </c>
      <c r="H94" s="104" t="s">
        <v>100</v>
      </c>
      <c r="I94" s="15">
        <v>699</v>
      </c>
      <c r="J94" s="15">
        <v>0</v>
      </c>
      <c r="K94" s="15">
        <v>0</v>
      </c>
      <c r="L94" s="15">
        <v>0</v>
      </c>
      <c r="M94" s="15">
        <v>0</v>
      </c>
      <c r="N94" s="15">
        <v>699</v>
      </c>
      <c r="O94" s="6">
        <v>0</v>
      </c>
    </row>
    <row r="95" spans="1:15" customFormat="1" x14ac:dyDescent="0.25">
      <c r="A95" s="12">
        <v>2021</v>
      </c>
      <c r="B95" s="8" t="s">
        <v>0</v>
      </c>
      <c r="C95" s="13">
        <v>1</v>
      </c>
      <c r="D95" s="13">
        <v>1</v>
      </c>
      <c r="E95" s="78">
        <v>0</v>
      </c>
      <c r="F95" s="104" t="s">
        <v>78</v>
      </c>
      <c r="G95" s="104" t="s">
        <v>95</v>
      </c>
      <c r="H95" s="104" t="s">
        <v>62</v>
      </c>
      <c r="I95" s="15">
        <v>2711</v>
      </c>
      <c r="J95" s="15">
        <v>0</v>
      </c>
      <c r="K95" s="15">
        <v>0</v>
      </c>
      <c r="L95" s="15">
        <v>0</v>
      </c>
      <c r="M95" s="15">
        <v>0</v>
      </c>
      <c r="N95" s="15">
        <v>2711</v>
      </c>
      <c r="O95" s="6">
        <v>0</v>
      </c>
    </row>
    <row r="96" spans="1:15" customFormat="1" x14ac:dyDescent="0.25">
      <c r="A96" s="12">
        <v>2021</v>
      </c>
      <c r="B96" s="8" t="s">
        <v>0</v>
      </c>
      <c r="C96" s="13">
        <v>1</v>
      </c>
      <c r="D96" s="13">
        <v>1</v>
      </c>
      <c r="E96" s="78">
        <v>0</v>
      </c>
      <c r="F96" s="104" t="s">
        <v>78</v>
      </c>
      <c r="G96" s="104" t="s">
        <v>95</v>
      </c>
      <c r="H96" s="104" t="s">
        <v>44</v>
      </c>
      <c r="I96" s="15">
        <v>11335</v>
      </c>
      <c r="J96" s="15">
        <v>0</v>
      </c>
      <c r="K96" s="15">
        <v>0</v>
      </c>
      <c r="L96" s="15">
        <v>0</v>
      </c>
      <c r="M96" s="15">
        <v>0</v>
      </c>
      <c r="N96" s="15">
        <v>11335</v>
      </c>
      <c r="O96" s="6">
        <v>0</v>
      </c>
    </row>
    <row r="97" spans="1:15" customFormat="1" x14ac:dyDescent="0.25">
      <c r="A97" s="12">
        <v>2021</v>
      </c>
      <c r="B97" s="8" t="s">
        <v>0</v>
      </c>
      <c r="C97" s="13">
        <v>1</v>
      </c>
      <c r="D97" s="13">
        <v>1</v>
      </c>
      <c r="E97" s="78">
        <v>0</v>
      </c>
      <c r="F97" s="104" t="s">
        <v>78</v>
      </c>
      <c r="G97" s="104" t="s">
        <v>95</v>
      </c>
      <c r="H97" s="104" t="s">
        <v>47</v>
      </c>
      <c r="I97" s="15">
        <v>487</v>
      </c>
      <c r="J97" s="15">
        <v>0</v>
      </c>
      <c r="K97" s="15">
        <v>0</v>
      </c>
      <c r="L97" s="15">
        <v>0</v>
      </c>
      <c r="M97" s="15">
        <v>0</v>
      </c>
      <c r="N97" s="15">
        <v>487</v>
      </c>
      <c r="O97" s="6">
        <v>0</v>
      </c>
    </row>
    <row r="98" spans="1:15" customFormat="1" x14ac:dyDescent="0.25">
      <c r="A98" s="12">
        <v>2021</v>
      </c>
      <c r="B98" s="8" t="s">
        <v>0</v>
      </c>
      <c r="C98" s="13">
        <v>1</v>
      </c>
      <c r="D98" s="13">
        <v>1</v>
      </c>
      <c r="E98" s="78">
        <v>1</v>
      </c>
      <c r="F98" s="104" t="s">
        <v>78</v>
      </c>
      <c r="G98" s="104" t="s">
        <v>101</v>
      </c>
      <c r="H98" s="104" t="s">
        <v>43</v>
      </c>
      <c r="I98" s="15">
        <v>206814</v>
      </c>
      <c r="J98" s="15">
        <v>0</v>
      </c>
      <c r="K98" s="15">
        <v>0</v>
      </c>
      <c r="L98" s="15">
        <v>0</v>
      </c>
      <c r="M98" s="15">
        <v>0</v>
      </c>
      <c r="N98" s="15">
        <v>206814</v>
      </c>
      <c r="O98" s="6">
        <v>0</v>
      </c>
    </row>
    <row r="99" spans="1:15" customFormat="1" x14ac:dyDescent="0.25">
      <c r="A99" s="12">
        <v>2021</v>
      </c>
      <c r="B99" s="8" t="s">
        <v>0</v>
      </c>
      <c r="C99" s="13">
        <v>1</v>
      </c>
      <c r="D99" s="13">
        <v>1</v>
      </c>
      <c r="E99" s="78">
        <v>1</v>
      </c>
      <c r="F99" s="104" t="s">
        <v>78</v>
      </c>
      <c r="G99" s="104" t="s">
        <v>101</v>
      </c>
      <c r="H99" s="104" t="s">
        <v>96</v>
      </c>
      <c r="I99" s="15">
        <v>2230</v>
      </c>
      <c r="J99" s="15">
        <v>0</v>
      </c>
      <c r="K99" s="15">
        <v>0</v>
      </c>
      <c r="L99" s="15">
        <v>0</v>
      </c>
      <c r="M99" s="15">
        <v>0</v>
      </c>
      <c r="N99" s="15">
        <v>2230</v>
      </c>
      <c r="O99" s="6">
        <v>0</v>
      </c>
    </row>
    <row r="100" spans="1:15" customFormat="1" x14ac:dyDescent="0.25">
      <c r="A100" s="12">
        <v>2021</v>
      </c>
      <c r="B100" s="8" t="s">
        <v>0</v>
      </c>
      <c r="C100" s="13">
        <v>1</v>
      </c>
      <c r="D100" s="13">
        <v>1</v>
      </c>
      <c r="E100" s="78">
        <v>1</v>
      </c>
      <c r="F100" s="104" t="s">
        <v>78</v>
      </c>
      <c r="G100" s="104" t="s">
        <v>101</v>
      </c>
      <c r="H100" s="104" t="s">
        <v>97</v>
      </c>
      <c r="I100" s="15">
        <v>8092</v>
      </c>
      <c r="J100" s="15">
        <v>0</v>
      </c>
      <c r="K100" s="15">
        <v>0</v>
      </c>
      <c r="L100" s="15">
        <v>0</v>
      </c>
      <c r="M100" s="15">
        <v>0</v>
      </c>
      <c r="N100" s="15">
        <v>8092</v>
      </c>
      <c r="O100" s="6">
        <v>0</v>
      </c>
    </row>
    <row r="101" spans="1:15" customFormat="1" x14ac:dyDescent="0.25">
      <c r="A101" s="12">
        <v>2021</v>
      </c>
      <c r="B101" s="8" t="s">
        <v>0</v>
      </c>
      <c r="C101" s="13">
        <v>1</v>
      </c>
      <c r="D101" s="13">
        <v>0</v>
      </c>
      <c r="E101" s="78">
        <v>0</v>
      </c>
      <c r="F101" s="104" t="s">
        <v>78</v>
      </c>
      <c r="G101" s="104" t="s">
        <v>101</v>
      </c>
      <c r="H101" s="104" t="s">
        <v>51</v>
      </c>
      <c r="I101" s="15">
        <v>19.411000000000001</v>
      </c>
      <c r="J101" s="15">
        <v>0</v>
      </c>
      <c r="K101" s="15">
        <v>0</v>
      </c>
      <c r="L101" s="15">
        <v>0</v>
      </c>
      <c r="M101" s="15">
        <v>0</v>
      </c>
      <c r="N101" s="15">
        <v>19.411000000000001</v>
      </c>
      <c r="O101" s="6">
        <v>0</v>
      </c>
    </row>
    <row r="102" spans="1:15" customFormat="1" x14ac:dyDescent="0.25">
      <c r="A102" s="12">
        <v>2021</v>
      </c>
      <c r="B102" s="8" t="s">
        <v>0</v>
      </c>
      <c r="C102" s="13">
        <v>1</v>
      </c>
      <c r="D102" s="13">
        <v>1</v>
      </c>
      <c r="E102" s="78">
        <v>1</v>
      </c>
      <c r="F102" s="104" t="s">
        <v>78</v>
      </c>
      <c r="G102" s="104" t="s">
        <v>101</v>
      </c>
      <c r="H102" s="104" t="s">
        <v>98</v>
      </c>
      <c r="I102" s="15">
        <v>1030</v>
      </c>
      <c r="J102" s="15">
        <v>0</v>
      </c>
      <c r="K102" s="15">
        <v>0</v>
      </c>
      <c r="L102" s="15">
        <v>0</v>
      </c>
      <c r="M102" s="15">
        <v>0</v>
      </c>
      <c r="N102" s="15">
        <v>1030</v>
      </c>
      <c r="O102" s="6">
        <v>0</v>
      </c>
    </row>
    <row r="103" spans="1:15" customFormat="1" x14ac:dyDescent="0.25">
      <c r="A103" s="12">
        <v>2021</v>
      </c>
      <c r="B103" s="8" t="s">
        <v>0</v>
      </c>
      <c r="C103" s="13">
        <v>1</v>
      </c>
      <c r="D103" s="13">
        <v>1</v>
      </c>
      <c r="E103" s="78">
        <v>1</v>
      </c>
      <c r="F103" s="104" t="s">
        <v>78</v>
      </c>
      <c r="G103" s="104" t="s">
        <v>101</v>
      </c>
      <c r="H103" s="104" t="s">
        <v>99</v>
      </c>
      <c r="I103" s="15">
        <v>2390</v>
      </c>
      <c r="J103" s="15">
        <v>0</v>
      </c>
      <c r="K103" s="15">
        <v>0</v>
      </c>
      <c r="L103" s="15">
        <v>0</v>
      </c>
      <c r="M103" s="15">
        <v>0</v>
      </c>
      <c r="N103" s="15">
        <v>2390</v>
      </c>
      <c r="O103" s="6">
        <v>0</v>
      </c>
    </row>
    <row r="104" spans="1:15" customFormat="1" x14ac:dyDescent="0.25">
      <c r="A104" s="12">
        <v>2021</v>
      </c>
      <c r="B104" s="8" t="s">
        <v>0</v>
      </c>
      <c r="C104" s="13">
        <v>1</v>
      </c>
      <c r="D104" s="13">
        <v>1</v>
      </c>
      <c r="E104" s="78">
        <v>1</v>
      </c>
      <c r="F104" s="104" t="s">
        <v>78</v>
      </c>
      <c r="G104" s="104" t="s">
        <v>101</v>
      </c>
      <c r="H104" s="104" t="s">
        <v>100</v>
      </c>
      <c r="I104" s="15">
        <v>5701</v>
      </c>
      <c r="J104" s="15">
        <v>0</v>
      </c>
      <c r="K104" s="15">
        <v>0</v>
      </c>
      <c r="L104" s="15">
        <v>0</v>
      </c>
      <c r="M104" s="15">
        <v>0</v>
      </c>
      <c r="N104" s="15">
        <v>5701</v>
      </c>
      <c r="O104" s="6">
        <v>0</v>
      </c>
    </row>
    <row r="105" spans="1:15" customFormat="1" x14ac:dyDescent="0.25">
      <c r="A105" s="12">
        <v>2021</v>
      </c>
      <c r="B105" s="8" t="s">
        <v>0</v>
      </c>
      <c r="C105" s="13">
        <v>1</v>
      </c>
      <c r="D105" s="13">
        <v>1</v>
      </c>
      <c r="E105" s="78">
        <v>0</v>
      </c>
      <c r="F105" s="104" t="s">
        <v>78</v>
      </c>
      <c r="G105" s="104" t="s">
        <v>101</v>
      </c>
      <c r="H105" s="104" t="s">
        <v>62</v>
      </c>
      <c r="I105" s="15">
        <v>18150</v>
      </c>
      <c r="J105" s="15">
        <v>0</v>
      </c>
      <c r="K105" s="15">
        <v>0</v>
      </c>
      <c r="L105" s="15">
        <v>0</v>
      </c>
      <c r="M105" s="15">
        <v>0</v>
      </c>
      <c r="N105" s="15">
        <v>18150</v>
      </c>
      <c r="O105" s="6">
        <v>0</v>
      </c>
    </row>
    <row r="106" spans="1:15" customFormat="1" x14ac:dyDescent="0.25">
      <c r="A106" s="12">
        <v>2021</v>
      </c>
      <c r="B106" s="8" t="s">
        <v>0</v>
      </c>
      <c r="C106" s="13">
        <v>1</v>
      </c>
      <c r="D106" s="13">
        <v>1</v>
      </c>
      <c r="E106" s="78">
        <v>0</v>
      </c>
      <c r="F106" s="104" t="s">
        <v>78</v>
      </c>
      <c r="G106" s="104" t="s">
        <v>101</v>
      </c>
      <c r="H106" s="104" t="s">
        <v>44</v>
      </c>
      <c r="I106" s="15">
        <v>81058</v>
      </c>
      <c r="J106" s="15">
        <v>0</v>
      </c>
      <c r="K106" s="15">
        <v>0</v>
      </c>
      <c r="L106" s="15">
        <v>0</v>
      </c>
      <c r="M106" s="15">
        <v>0</v>
      </c>
      <c r="N106" s="15">
        <v>81058</v>
      </c>
      <c r="O106" s="6">
        <v>0</v>
      </c>
    </row>
    <row r="107" spans="1:15" customFormat="1" x14ac:dyDescent="0.25">
      <c r="A107" s="12">
        <v>2021</v>
      </c>
      <c r="B107" s="8" t="s">
        <v>0</v>
      </c>
      <c r="C107" s="13">
        <v>1</v>
      </c>
      <c r="D107" s="13">
        <v>1</v>
      </c>
      <c r="E107" s="78">
        <v>0</v>
      </c>
      <c r="F107" s="104" t="s">
        <v>78</v>
      </c>
      <c r="G107" s="104" t="s">
        <v>101</v>
      </c>
      <c r="H107" s="104" t="s">
        <v>47</v>
      </c>
      <c r="I107" s="15">
        <v>3718</v>
      </c>
      <c r="J107" s="15">
        <v>0</v>
      </c>
      <c r="K107" s="15">
        <v>0</v>
      </c>
      <c r="L107" s="15">
        <v>0</v>
      </c>
      <c r="M107" s="15">
        <v>0</v>
      </c>
      <c r="N107" s="15">
        <v>3718</v>
      </c>
      <c r="O107" s="6">
        <v>0</v>
      </c>
    </row>
    <row r="108" spans="1:15" customFormat="1" x14ac:dyDescent="0.25">
      <c r="A108" s="12">
        <v>2021</v>
      </c>
      <c r="B108" s="8" t="s">
        <v>0</v>
      </c>
      <c r="C108" s="13">
        <v>1</v>
      </c>
      <c r="D108" s="13">
        <v>1</v>
      </c>
      <c r="E108" s="78">
        <v>1</v>
      </c>
      <c r="F108" s="104" t="s">
        <v>78</v>
      </c>
      <c r="G108" s="104" t="s">
        <v>102</v>
      </c>
      <c r="H108" s="104" t="s">
        <v>43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6">
        <v>0</v>
      </c>
    </row>
    <row r="109" spans="1:15" customFormat="1" x14ac:dyDescent="0.25">
      <c r="A109" s="12">
        <v>2021</v>
      </c>
      <c r="B109" s="8" t="s">
        <v>0</v>
      </c>
      <c r="C109" s="13">
        <v>1</v>
      </c>
      <c r="D109" s="13">
        <v>1</v>
      </c>
      <c r="E109" s="78">
        <v>1</v>
      </c>
      <c r="F109" s="104" t="s">
        <v>78</v>
      </c>
      <c r="G109" s="104" t="s">
        <v>103</v>
      </c>
      <c r="H109" s="104" t="s">
        <v>43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6">
        <v>0</v>
      </c>
    </row>
    <row r="110" spans="1:15" customFormat="1" x14ac:dyDescent="0.25">
      <c r="A110" s="12">
        <v>2021</v>
      </c>
      <c r="B110" s="8" t="s">
        <v>0</v>
      </c>
      <c r="C110" s="13">
        <v>1</v>
      </c>
      <c r="D110" s="13">
        <v>1</v>
      </c>
      <c r="E110" s="78">
        <v>1</v>
      </c>
      <c r="F110" s="104" t="s">
        <v>57</v>
      </c>
      <c r="G110" s="104" t="s">
        <v>104</v>
      </c>
      <c r="H110" s="104" t="s">
        <v>43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6">
        <v>0</v>
      </c>
    </row>
    <row r="111" spans="1:15" customFormat="1" x14ac:dyDescent="0.25">
      <c r="A111" s="12">
        <v>2021</v>
      </c>
      <c r="B111" s="8" t="s">
        <v>0</v>
      </c>
      <c r="C111" s="13">
        <v>1</v>
      </c>
      <c r="D111" s="13">
        <v>1</v>
      </c>
      <c r="E111" s="78">
        <v>1</v>
      </c>
      <c r="F111" s="104" t="s">
        <v>57</v>
      </c>
      <c r="G111" s="104" t="s">
        <v>105</v>
      </c>
      <c r="H111" s="104" t="s">
        <v>43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6">
        <v>0</v>
      </c>
    </row>
    <row r="112" spans="1:15" customFormat="1" x14ac:dyDescent="0.25">
      <c r="A112" s="12">
        <v>2021</v>
      </c>
      <c r="B112" s="8" t="s">
        <v>0</v>
      </c>
      <c r="C112" s="13">
        <v>1</v>
      </c>
      <c r="D112" s="13">
        <v>1</v>
      </c>
      <c r="E112" s="78">
        <v>1</v>
      </c>
      <c r="F112" s="104" t="s">
        <v>57</v>
      </c>
      <c r="G112" s="104" t="s">
        <v>106</v>
      </c>
      <c r="H112" s="104" t="s">
        <v>43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6">
        <v>0</v>
      </c>
    </row>
    <row r="113" spans="1:15" customFormat="1" x14ac:dyDescent="0.25">
      <c r="A113" s="12">
        <v>2021</v>
      </c>
      <c r="B113" s="8" t="s">
        <v>0</v>
      </c>
      <c r="C113" s="13">
        <v>1</v>
      </c>
      <c r="D113" s="13">
        <v>1</v>
      </c>
      <c r="E113" s="78">
        <v>1</v>
      </c>
      <c r="F113" s="104" t="s">
        <v>57</v>
      </c>
      <c r="G113" s="104" t="s">
        <v>107</v>
      </c>
      <c r="H113" s="104" t="s">
        <v>43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6">
        <v>0</v>
      </c>
    </row>
    <row r="114" spans="1:15" customFormat="1" x14ac:dyDescent="0.25">
      <c r="A114" s="12">
        <v>2021</v>
      </c>
      <c r="B114" s="8" t="s">
        <v>0</v>
      </c>
      <c r="C114" s="13">
        <v>1</v>
      </c>
      <c r="D114" s="13">
        <v>1</v>
      </c>
      <c r="E114" s="78">
        <v>1</v>
      </c>
      <c r="F114" s="104" t="s">
        <v>57</v>
      </c>
      <c r="G114" s="104" t="s">
        <v>108</v>
      </c>
      <c r="H114" s="104" t="s">
        <v>43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6">
        <v>0</v>
      </c>
    </row>
    <row r="115" spans="1:15" customFormat="1" x14ac:dyDescent="0.25">
      <c r="A115" s="12">
        <v>2021</v>
      </c>
      <c r="B115" s="8" t="s">
        <v>0</v>
      </c>
      <c r="C115" s="13">
        <v>1</v>
      </c>
      <c r="D115" s="13">
        <v>1</v>
      </c>
      <c r="E115" s="78">
        <v>1</v>
      </c>
      <c r="F115" s="104" t="s">
        <v>57</v>
      </c>
      <c r="G115" s="104" t="s">
        <v>109</v>
      </c>
      <c r="H115" s="104" t="s">
        <v>43</v>
      </c>
      <c r="I115" s="15">
        <v>7.8999999999999996E-5</v>
      </c>
      <c r="J115" s="15">
        <v>0</v>
      </c>
      <c r="K115" s="15">
        <v>0</v>
      </c>
      <c r="L115" s="15">
        <v>0.64390999999999998</v>
      </c>
      <c r="M115" s="15">
        <v>0</v>
      </c>
      <c r="N115" s="15">
        <v>7.8999999999999996E-5</v>
      </c>
      <c r="O115" s="6">
        <v>0</v>
      </c>
    </row>
    <row r="116" spans="1:15" customFormat="1" x14ac:dyDescent="0.25">
      <c r="A116" s="12">
        <v>2021</v>
      </c>
      <c r="B116" s="8" t="s">
        <v>0</v>
      </c>
      <c r="C116" s="13">
        <v>1</v>
      </c>
      <c r="D116" s="13">
        <v>1</v>
      </c>
      <c r="E116" s="78">
        <v>1</v>
      </c>
      <c r="F116" s="104" t="s">
        <v>57</v>
      </c>
      <c r="G116" s="104" t="s">
        <v>109</v>
      </c>
      <c r="H116" s="104" t="s">
        <v>110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6">
        <v>0</v>
      </c>
    </row>
    <row r="117" spans="1:15" customFormat="1" x14ac:dyDescent="0.25">
      <c r="A117" s="12">
        <v>2021</v>
      </c>
      <c r="B117" s="8" t="s">
        <v>0</v>
      </c>
      <c r="C117" s="13">
        <v>1</v>
      </c>
      <c r="D117" s="13">
        <v>1</v>
      </c>
      <c r="E117" s="78">
        <v>1</v>
      </c>
      <c r="F117" s="104" t="s">
        <v>57</v>
      </c>
      <c r="G117" s="104" t="s">
        <v>109</v>
      </c>
      <c r="H117" s="104" t="s">
        <v>99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6">
        <v>0</v>
      </c>
    </row>
    <row r="118" spans="1:15" customFormat="1" x14ac:dyDescent="0.25">
      <c r="A118" s="12">
        <v>2021</v>
      </c>
      <c r="B118" s="8" t="s">
        <v>0</v>
      </c>
      <c r="C118" s="13">
        <v>1</v>
      </c>
      <c r="D118" s="13">
        <v>1</v>
      </c>
      <c r="E118" s="78">
        <v>1</v>
      </c>
      <c r="F118" s="104" t="s">
        <v>57</v>
      </c>
      <c r="G118" s="104" t="s">
        <v>109</v>
      </c>
      <c r="H118" s="104" t="s">
        <v>100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6">
        <v>0</v>
      </c>
    </row>
    <row r="119" spans="1:15" customFormat="1" x14ac:dyDescent="0.25">
      <c r="A119" s="12">
        <v>2021</v>
      </c>
      <c r="B119" s="8" t="s">
        <v>0</v>
      </c>
      <c r="C119" s="13">
        <v>1</v>
      </c>
      <c r="D119" s="13">
        <v>1</v>
      </c>
      <c r="E119" s="78">
        <v>0</v>
      </c>
      <c r="F119" s="104" t="s">
        <v>57</v>
      </c>
      <c r="G119" s="104" t="s">
        <v>109</v>
      </c>
      <c r="H119" s="104" t="s">
        <v>62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6">
        <v>0</v>
      </c>
    </row>
    <row r="120" spans="1:15" customFormat="1" x14ac:dyDescent="0.25">
      <c r="A120" s="12">
        <v>2021</v>
      </c>
      <c r="B120" s="8" t="s">
        <v>0</v>
      </c>
      <c r="C120" s="13">
        <v>1</v>
      </c>
      <c r="D120" s="13">
        <v>1</v>
      </c>
      <c r="E120" s="78">
        <v>0</v>
      </c>
      <c r="F120" s="104" t="s">
        <v>57</v>
      </c>
      <c r="G120" s="104" t="s">
        <v>109</v>
      </c>
      <c r="H120" s="104" t="s">
        <v>47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6">
        <v>0</v>
      </c>
    </row>
    <row r="121" spans="1:15" customFormat="1" x14ac:dyDescent="0.25">
      <c r="A121" s="12">
        <v>2021</v>
      </c>
      <c r="B121" s="8" t="s">
        <v>0</v>
      </c>
      <c r="C121" s="13">
        <v>1</v>
      </c>
      <c r="D121" s="13">
        <v>0</v>
      </c>
      <c r="E121" s="78">
        <v>0</v>
      </c>
      <c r="F121" s="104" t="s">
        <v>57</v>
      </c>
      <c r="G121" s="104" t="s">
        <v>109</v>
      </c>
      <c r="H121" s="104" t="s">
        <v>111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6">
        <v>0</v>
      </c>
    </row>
    <row r="122" spans="1:15" customFormat="1" x14ac:dyDescent="0.25">
      <c r="A122" s="12">
        <v>2021</v>
      </c>
      <c r="B122" s="8" t="s">
        <v>0</v>
      </c>
      <c r="C122" s="13">
        <v>1</v>
      </c>
      <c r="D122" s="13">
        <v>0</v>
      </c>
      <c r="E122" s="78">
        <v>0</v>
      </c>
      <c r="F122" s="104" t="s">
        <v>57</v>
      </c>
      <c r="G122" s="104" t="s">
        <v>109</v>
      </c>
      <c r="H122" s="104" t="s">
        <v>51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6">
        <v>0</v>
      </c>
    </row>
    <row r="123" spans="1:15" customFormat="1" x14ac:dyDescent="0.25">
      <c r="A123" s="12">
        <v>2021</v>
      </c>
      <c r="B123" s="8" t="s">
        <v>0</v>
      </c>
      <c r="C123" s="13">
        <v>1</v>
      </c>
      <c r="D123" s="13">
        <v>1</v>
      </c>
      <c r="E123" s="78">
        <v>1</v>
      </c>
      <c r="F123" s="104" t="s">
        <v>57</v>
      </c>
      <c r="G123" s="104" t="s">
        <v>112</v>
      </c>
      <c r="H123" s="104" t="s">
        <v>43</v>
      </c>
      <c r="I123" s="15">
        <v>9559.5162199999995</v>
      </c>
      <c r="J123" s="15">
        <v>0</v>
      </c>
      <c r="K123" s="15">
        <v>0</v>
      </c>
      <c r="L123" s="15">
        <v>0</v>
      </c>
      <c r="M123" s="15">
        <v>-27.464041999999608</v>
      </c>
      <c r="N123" s="15">
        <v>9532.0521779999999</v>
      </c>
      <c r="O123" s="6">
        <v>0</v>
      </c>
    </row>
    <row r="124" spans="1:15" customFormat="1" x14ac:dyDescent="0.25">
      <c r="A124" s="12">
        <v>2021</v>
      </c>
      <c r="B124" s="8" t="s">
        <v>0</v>
      </c>
      <c r="C124" s="13">
        <v>1</v>
      </c>
      <c r="D124" s="13">
        <v>0</v>
      </c>
      <c r="E124" s="78">
        <v>0</v>
      </c>
      <c r="F124" s="104" t="s">
        <v>57</v>
      </c>
      <c r="G124" s="104" t="s">
        <v>112</v>
      </c>
      <c r="H124" s="104" t="s">
        <v>60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6">
        <v>0</v>
      </c>
    </row>
    <row r="125" spans="1:15" customFormat="1" x14ac:dyDescent="0.25">
      <c r="A125" s="12">
        <v>2021</v>
      </c>
      <c r="B125" s="8" t="s">
        <v>0</v>
      </c>
      <c r="C125" s="13">
        <v>1</v>
      </c>
      <c r="D125" s="13">
        <v>1</v>
      </c>
      <c r="E125" s="78">
        <v>1</v>
      </c>
      <c r="F125" s="104" t="s">
        <v>57</v>
      </c>
      <c r="G125" s="104" t="s">
        <v>112</v>
      </c>
      <c r="H125" s="104" t="s">
        <v>110</v>
      </c>
      <c r="I125" s="15">
        <v>122.88943399999999</v>
      </c>
      <c r="J125" s="15">
        <v>0</v>
      </c>
      <c r="K125" s="15">
        <v>0</v>
      </c>
      <c r="L125" s="15">
        <v>0</v>
      </c>
      <c r="M125" s="15">
        <v>-1.7754929999999831</v>
      </c>
      <c r="N125" s="15">
        <v>121.11394100000001</v>
      </c>
      <c r="O125" s="6">
        <v>0</v>
      </c>
    </row>
    <row r="126" spans="1:15" x14ac:dyDescent="0.25">
      <c r="A126" s="12">
        <v>2021</v>
      </c>
      <c r="B126" s="8" t="s">
        <v>0</v>
      </c>
      <c r="C126" s="13">
        <v>1</v>
      </c>
      <c r="D126" s="13">
        <v>1</v>
      </c>
      <c r="E126" s="78">
        <v>1</v>
      </c>
      <c r="F126" s="104" t="s">
        <v>57</v>
      </c>
      <c r="G126" s="104" t="s">
        <v>112</v>
      </c>
      <c r="H126" s="104" t="s">
        <v>99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6">
        <v>0</v>
      </c>
    </row>
    <row r="127" spans="1:15" x14ac:dyDescent="0.25">
      <c r="A127" s="12">
        <v>2021</v>
      </c>
      <c r="B127" s="8" t="s">
        <v>0</v>
      </c>
      <c r="C127" s="13">
        <v>1</v>
      </c>
      <c r="D127" s="13">
        <v>1</v>
      </c>
      <c r="E127" s="78">
        <v>1</v>
      </c>
      <c r="F127" s="104" t="s">
        <v>57</v>
      </c>
      <c r="G127" s="104" t="s">
        <v>112</v>
      </c>
      <c r="H127" s="104" t="s">
        <v>100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6">
        <v>0</v>
      </c>
    </row>
    <row r="128" spans="1:15" x14ac:dyDescent="0.25">
      <c r="A128" s="12">
        <v>2021</v>
      </c>
      <c r="B128" s="8" t="s">
        <v>0</v>
      </c>
      <c r="C128" s="13">
        <v>1</v>
      </c>
      <c r="D128" s="13">
        <v>1</v>
      </c>
      <c r="E128" s="78">
        <v>0</v>
      </c>
      <c r="F128" s="104" t="s">
        <v>57</v>
      </c>
      <c r="G128" s="104" t="s">
        <v>112</v>
      </c>
      <c r="H128" s="104" t="s">
        <v>62</v>
      </c>
      <c r="I128" s="15">
        <v>190.71122299999999</v>
      </c>
      <c r="J128" s="15">
        <v>0</v>
      </c>
      <c r="K128" s="15">
        <v>0</v>
      </c>
      <c r="L128" s="15">
        <v>0</v>
      </c>
      <c r="M128" s="15">
        <v>0.11163200000001439</v>
      </c>
      <c r="N128" s="15">
        <v>190.822855</v>
      </c>
      <c r="O128" s="6">
        <v>0</v>
      </c>
    </row>
    <row r="129" spans="1:15" x14ac:dyDescent="0.25">
      <c r="A129" s="12">
        <v>2021</v>
      </c>
      <c r="B129" s="8" t="s">
        <v>0</v>
      </c>
      <c r="C129" s="13">
        <v>1</v>
      </c>
      <c r="D129" s="13">
        <v>1</v>
      </c>
      <c r="E129" s="78">
        <v>0</v>
      </c>
      <c r="F129" s="104" t="s">
        <v>57</v>
      </c>
      <c r="G129" s="104" t="s">
        <v>112</v>
      </c>
      <c r="H129" s="104" t="s">
        <v>47</v>
      </c>
      <c r="I129" s="15">
        <v>73.37867</v>
      </c>
      <c r="J129" s="15">
        <v>0</v>
      </c>
      <c r="K129" s="15">
        <v>0</v>
      </c>
      <c r="L129" s="15">
        <v>0</v>
      </c>
      <c r="M129" s="15">
        <v>0</v>
      </c>
      <c r="N129" s="15">
        <v>73.37867</v>
      </c>
      <c r="O129" s="6">
        <v>0</v>
      </c>
    </row>
    <row r="130" spans="1:15" x14ac:dyDescent="0.25">
      <c r="A130" s="12">
        <v>2021</v>
      </c>
      <c r="B130" s="8" t="s">
        <v>0</v>
      </c>
      <c r="C130" s="13">
        <v>1</v>
      </c>
      <c r="D130" s="13">
        <v>0</v>
      </c>
      <c r="E130" s="78">
        <v>0</v>
      </c>
      <c r="F130" s="104" t="s">
        <v>57</v>
      </c>
      <c r="G130" s="104" t="s">
        <v>112</v>
      </c>
      <c r="H130" s="104" t="s">
        <v>111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6">
        <v>0</v>
      </c>
    </row>
    <row r="131" spans="1:15" x14ac:dyDescent="0.25">
      <c r="A131" s="12">
        <v>2021</v>
      </c>
      <c r="B131" s="8" t="s">
        <v>0</v>
      </c>
      <c r="C131" s="13">
        <v>1</v>
      </c>
      <c r="D131" s="13">
        <v>0</v>
      </c>
      <c r="E131" s="78">
        <v>0</v>
      </c>
      <c r="F131" s="104" t="s">
        <v>57</v>
      </c>
      <c r="G131" s="104" t="s">
        <v>112</v>
      </c>
      <c r="H131" s="104" t="s">
        <v>51</v>
      </c>
      <c r="I131" s="15">
        <v>14.037089999999999</v>
      </c>
      <c r="J131" s="15">
        <v>0</v>
      </c>
      <c r="K131" s="15">
        <v>0</v>
      </c>
      <c r="L131" s="15">
        <v>0</v>
      </c>
      <c r="M131" s="15">
        <v>0</v>
      </c>
      <c r="N131" s="15">
        <v>14.037089999999999</v>
      </c>
      <c r="O131" s="6">
        <v>0</v>
      </c>
    </row>
    <row r="132" spans="1:15" x14ac:dyDescent="0.25">
      <c r="A132" s="12">
        <v>2021</v>
      </c>
      <c r="B132" s="8" t="s">
        <v>0</v>
      </c>
      <c r="C132" s="13">
        <v>1</v>
      </c>
      <c r="D132" s="13">
        <v>1</v>
      </c>
      <c r="E132" s="78">
        <v>1</v>
      </c>
      <c r="F132" s="104" t="s">
        <v>78</v>
      </c>
      <c r="G132" s="104" t="s">
        <v>113</v>
      </c>
      <c r="H132" s="104" t="s">
        <v>43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6">
        <v>0</v>
      </c>
    </row>
    <row r="133" spans="1:15" x14ac:dyDescent="0.25">
      <c r="A133" s="12">
        <v>2021</v>
      </c>
      <c r="B133" s="8" t="s">
        <v>0</v>
      </c>
      <c r="C133" s="13">
        <v>1</v>
      </c>
      <c r="D133" s="13">
        <v>1</v>
      </c>
      <c r="E133" s="78">
        <v>1</v>
      </c>
      <c r="F133" s="104" t="s">
        <v>78</v>
      </c>
      <c r="G133" s="104" t="s">
        <v>114</v>
      </c>
      <c r="H133" s="104" t="s">
        <v>43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6">
        <v>0</v>
      </c>
    </row>
    <row r="134" spans="1:15" x14ac:dyDescent="0.25">
      <c r="A134" s="12">
        <v>2021</v>
      </c>
      <c r="B134" s="8" t="s">
        <v>0</v>
      </c>
      <c r="C134" s="13">
        <v>1</v>
      </c>
      <c r="D134" s="13">
        <v>1</v>
      </c>
      <c r="E134" s="78">
        <v>0</v>
      </c>
      <c r="F134" s="104" t="s">
        <v>78</v>
      </c>
      <c r="G134" s="104" t="s">
        <v>115</v>
      </c>
      <c r="H134" s="104" t="s">
        <v>116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6">
        <v>0</v>
      </c>
    </row>
    <row r="135" spans="1:15" x14ac:dyDescent="0.25">
      <c r="A135" s="12">
        <v>2021</v>
      </c>
      <c r="B135" s="8" t="s">
        <v>0</v>
      </c>
      <c r="C135" s="13">
        <v>1</v>
      </c>
      <c r="D135" s="13">
        <v>1</v>
      </c>
      <c r="E135" s="78">
        <v>1</v>
      </c>
      <c r="F135" s="104" t="s">
        <v>78</v>
      </c>
      <c r="G135" s="104" t="s">
        <v>117</v>
      </c>
      <c r="H135" s="104" t="s">
        <v>43</v>
      </c>
      <c r="I135" s="15">
        <v>0</v>
      </c>
      <c r="J135" s="15">
        <v>0</v>
      </c>
      <c r="K135" s="15">
        <v>0</v>
      </c>
      <c r="L135" s="15">
        <v>0</v>
      </c>
      <c r="M135" s="15">
        <v>0</v>
      </c>
      <c r="N135" s="15">
        <v>0</v>
      </c>
      <c r="O135" s="6">
        <v>0</v>
      </c>
    </row>
    <row r="136" spans="1:15" x14ac:dyDescent="0.25">
      <c r="A136" s="12">
        <v>2021</v>
      </c>
      <c r="B136" s="8" t="s">
        <v>0</v>
      </c>
      <c r="C136" s="13">
        <v>1</v>
      </c>
      <c r="D136" s="13">
        <v>1</v>
      </c>
      <c r="E136" s="78">
        <v>1</v>
      </c>
      <c r="F136" s="104" t="s">
        <v>78</v>
      </c>
      <c r="G136" s="104" t="s">
        <v>118</v>
      </c>
      <c r="H136" s="104" t="s">
        <v>43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6">
        <v>0</v>
      </c>
    </row>
    <row r="137" spans="1:15" x14ac:dyDescent="0.25">
      <c r="A137" s="12">
        <v>2021</v>
      </c>
      <c r="B137" s="8" t="s">
        <v>0</v>
      </c>
      <c r="C137" s="13">
        <v>1</v>
      </c>
      <c r="D137" s="13">
        <v>1</v>
      </c>
      <c r="E137" s="78">
        <v>1</v>
      </c>
      <c r="F137" s="104" t="s">
        <v>78</v>
      </c>
      <c r="G137" s="104" t="s">
        <v>119</v>
      </c>
      <c r="H137" s="104" t="s">
        <v>43</v>
      </c>
      <c r="I137" s="15">
        <v>0</v>
      </c>
      <c r="J137" s="15">
        <v>0</v>
      </c>
      <c r="K137" s="15">
        <v>0</v>
      </c>
      <c r="L137" s="15">
        <v>0</v>
      </c>
      <c r="M137" s="15">
        <v>0</v>
      </c>
      <c r="N137" s="15">
        <v>0</v>
      </c>
      <c r="O137" s="6">
        <v>0</v>
      </c>
    </row>
    <row r="138" spans="1:15" x14ac:dyDescent="0.25">
      <c r="A138" s="12">
        <v>2021</v>
      </c>
      <c r="B138" s="8" t="s">
        <v>0</v>
      </c>
      <c r="C138" s="13">
        <v>1</v>
      </c>
      <c r="D138" s="13">
        <v>1</v>
      </c>
      <c r="E138" s="78">
        <v>0</v>
      </c>
      <c r="F138" s="104" t="s">
        <v>78</v>
      </c>
      <c r="G138" s="104" t="s">
        <v>115</v>
      </c>
      <c r="H138" s="104" t="s">
        <v>120</v>
      </c>
      <c r="I138" s="15">
        <v>175000</v>
      </c>
      <c r="J138" s="15">
        <v>0</v>
      </c>
      <c r="K138" s="15">
        <v>23300</v>
      </c>
      <c r="L138" s="15">
        <v>674.47917000000007</v>
      </c>
      <c r="M138" s="15">
        <v>0</v>
      </c>
      <c r="N138" s="15">
        <v>151700</v>
      </c>
      <c r="O138" s="6">
        <v>0</v>
      </c>
    </row>
    <row r="139" spans="1:15" x14ac:dyDescent="0.25">
      <c r="A139" s="12">
        <v>2021</v>
      </c>
      <c r="B139" s="8" t="s">
        <v>0</v>
      </c>
      <c r="C139" s="13">
        <v>1</v>
      </c>
      <c r="D139" s="13">
        <v>1</v>
      </c>
      <c r="E139" s="78">
        <v>1</v>
      </c>
      <c r="F139" s="104" t="s">
        <v>78</v>
      </c>
      <c r="G139" s="104" t="s">
        <v>121</v>
      </c>
      <c r="H139" s="104" t="s">
        <v>43</v>
      </c>
      <c r="I139" s="15">
        <v>0</v>
      </c>
      <c r="J139" s="15">
        <v>0</v>
      </c>
      <c r="K139" s="15">
        <v>0</v>
      </c>
      <c r="L139" s="15">
        <v>0</v>
      </c>
      <c r="M139" s="15">
        <v>0</v>
      </c>
      <c r="N139" s="15">
        <v>0</v>
      </c>
      <c r="O139" s="6">
        <v>0</v>
      </c>
    </row>
    <row r="140" spans="1:15" x14ac:dyDescent="0.25">
      <c r="A140" s="12">
        <v>2021</v>
      </c>
      <c r="B140" s="8" t="s">
        <v>0</v>
      </c>
      <c r="C140" s="13">
        <v>1</v>
      </c>
      <c r="D140" s="13">
        <v>1</v>
      </c>
      <c r="E140" s="78">
        <v>1</v>
      </c>
      <c r="F140" s="104" t="s">
        <v>78</v>
      </c>
      <c r="G140" s="104" t="s">
        <v>122</v>
      </c>
      <c r="H140" s="104" t="s">
        <v>43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6">
        <v>0</v>
      </c>
    </row>
    <row r="141" spans="1:15" x14ac:dyDescent="0.25">
      <c r="A141" s="12">
        <v>2021</v>
      </c>
      <c r="B141" s="8" t="s">
        <v>0</v>
      </c>
      <c r="C141" s="13">
        <v>1</v>
      </c>
      <c r="D141" s="13">
        <v>1</v>
      </c>
      <c r="E141" s="78">
        <v>1</v>
      </c>
      <c r="F141" s="104" t="s">
        <v>78</v>
      </c>
      <c r="G141" s="104" t="s">
        <v>123</v>
      </c>
      <c r="H141" s="104" t="s">
        <v>43</v>
      </c>
      <c r="I141" s="15">
        <v>0</v>
      </c>
      <c r="J141" s="15">
        <v>0</v>
      </c>
      <c r="K141" s="15">
        <v>0</v>
      </c>
      <c r="L141" s="15">
        <v>0</v>
      </c>
      <c r="M141" s="15">
        <v>0</v>
      </c>
      <c r="N141" s="15">
        <v>0</v>
      </c>
      <c r="O141" s="6">
        <v>0</v>
      </c>
    </row>
    <row r="142" spans="1:15" x14ac:dyDescent="0.25">
      <c r="A142" s="12">
        <v>2021</v>
      </c>
      <c r="B142" s="8" t="s">
        <v>0</v>
      </c>
      <c r="C142" s="13">
        <v>1</v>
      </c>
      <c r="D142" s="13">
        <v>1</v>
      </c>
      <c r="E142" s="78">
        <v>1</v>
      </c>
      <c r="F142" s="104" t="s">
        <v>78</v>
      </c>
      <c r="G142" s="104" t="s">
        <v>124</v>
      </c>
      <c r="H142" s="104" t="s">
        <v>43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  <c r="O142" s="6">
        <v>0</v>
      </c>
    </row>
    <row r="143" spans="1:15" x14ac:dyDescent="0.25">
      <c r="A143" s="12">
        <v>2021</v>
      </c>
      <c r="B143" s="8" t="s">
        <v>0</v>
      </c>
      <c r="C143" s="13">
        <v>1</v>
      </c>
      <c r="D143" s="13">
        <v>1</v>
      </c>
      <c r="E143" s="78">
        <v>1</v>
      </c>
      <c r="F143" s="104" t="s">
        <v>78</v>
      </c>
      <c r="G143" s="104" t="s">
        <v>125</v>
      </c>
      <c r="H143" s="104" t="s">
        <v>43</v>
      </c>
      <c r="I143" s="15">
        <v>400000</v>
      </c>
      <c r="J143" s="15">
        <v>0</v>
      </c>
      <c r="K143" s="15">
        <v>0</v>
      </c>
      <c r="L143" s="15">
        <v>15695.715200000001</v>
      </c>
      <c r="M143" s="15">
        <v>0</v>
      </c>
      <c r="N143" s="15">
        <v>400000</v>
      </c>
      <c r="O143" s="6">
        <v>0</v>
      </c>
    </row>
    <row r="144" spans="1:15" x14ac:dyDescent="0.25">
      <c r="A144" s="12">
        <v>2021</v>
      </c>
      <c r="B144" s="8" t="s">
        <v>0</v>
      </c>
      <c r="C144" s="13">
        <v>1</v>
      </c>
      <c r="D144" s="13">
        <v>1</v>
      </c>
      <c r="E144" s="78">
        <v>1</v>
      </c>
      <c r="F144" s="104" t="s">
        <v>78</v>
      </c>
      <c r="G144" s="104" t="s">
        <v>126</v>
      </c>
      <c r="H144" s="104" t="s">
        <v>43</v>
      </c>
      <c r="I144" s="15">
        <v>1004941.992</v>
      </c>
      <c r="J144" s="15">
        <v>0</v>
      </c>
      <c r="K144" s="15">
        <v>0</v>
      </c>
      <c r="L144" s="15">
        <v>0</v>
      </c>
      <c r="M144" s="15">
        <v>0</v>
      </c>
      <c r="N144" s="15">
        <v>1004941.992</v>
      </c>
      <c r="O144" s="6">
        <v>0</v>
      </c>
    </row>
    <row r="145" spans="1:15" x14ac:dyDescent="0.25">
      <c r="A145" s="12">
        <v>2021</v>
      </c>
      <c r="B145" s="8" t="s">
        <v>0</v>
      </c>
      <c r="C145" s="13">
        <v>1</v>
      </c>
      <c r="D145" s="13">
        <v>1</v>
      </c>
      <c r="E145" s="78">
        <v>1</v>
      </c>
      <c r="F145" s="104" t="s">
        <v>78</v>
      </c>
      <c r="G145" s="104" t="s">
        <v>127</v>
      </c>
      <c r="H145" s="104" t="s">
        <v>43</v>
      </c>
      <c r="I145" s="15">
        <v>3403135.2069999999</v>
      </c>
      <c r="J145" s="15">
        <v>0</v>
      </c>
      <c r="K145" s="15">
        <v>0</v>
      </c>
      <c r="L145" s="15">
        <v>7089.8650099999995</v>
      </c>
      <c r="M145" s="15">
        <v>0</v>
      </c>
      <c r="N145" s="15">
        <v>3403135.2069999999</v>
      </c>
      <c r="O145" s="6">
        <v>0</v>
      </c>
    </row>
    <row r="146" spans="1:15" x14ac:dyDescent="0.25">
      <c r="A146" s="12">
        <v>2021</v>
      </c>
      <c r="B146" s="8" t="s">
        <v>0</v>
      </c>
      <c r="C146" s="13">
        <v>1</v>
      </c>
      <c r="D146" s="13">
        <v>1</v>
      </c>
      <c r="E146" s="78">
        <v>1</v>
      </c>
      <c r="F146" s="104" t="s">
        <v>78</v>
      </c>
      <c r="G146" s="104" t="s">
        <v>128</v>
      </c>
      <c r="H146" s="104" t="s">
        <v>43</v>
      </c>
      <c r="I146" s="15">
        <v>18147.628199999999</v>
      </c>
      <c r="J146" s="15">
        <v>0</v>
      </c>
      <c r="K146" s="15">
        <v>0</v>
      </c>
      <c r="L146" s="15">
        <v>37.807559999999995</v>
      </c>
      <c r="M146" s="15">
        <v>0</v>
      </c>
      <c r="N146" s="15">
        <v>18147.628199999999</v>
      </c>
      <c r="O146" s="6">
        <v>0</v>
      </c>
    </row>
    <row r="147" spans="1:15" x14ac:dyDescent="0.25">
      <c r="A147" s="12">
        <v>2021</v>
      </c>
      <c r="B147" s="8" t="s">
        <v>0</v>
      </c>
      <c r="C147" s="13">
        <v>1</v>
      </c>
      <c r="D147" s="13">
        <v>1</v>
      </c>
      <c r="E147" s="78">
        <v>1</v>
      </c>
      <c r="F147" s="104" t="s">
        <v>78</v>
      </c>
      <c r="G147" s="104" t="s">
        <v>129</v>
      </c>
      <c r="H147" s="104" t="s">
        <v>43</v>
      </c>
      <c r="I147" s="15">
        <v>18796.4738</v>
      </c>
      <c r="J147" s="15">
        <v>0</v>
      </c>
      <c r="K147" s="15">
        <v>0</v>
      </c>
      <c r="L147" s="15">
        <v>39.159320000000001</v>
      </c>
      <c r="M147" s="15">
        <v>0</v>
      </c>
      <c r="N147" s="15">
        <v>18796.4738</v>
      </c>
      <c r="O147" s="6">
        <v>0</v>
      </c>
    </row>
    <row r="148" spans="1:15" x14ac:dyDescent="0.25">
      <c r="A148" s="12">
        <v>2021</v>
      </c>
      <c r="B148" s="8" t="s">
        <v>0</v>
      </c>
      <c r="C148" s="13">
        <v>1</v>
      </c>
      <c r="D148" s="13">
        <v>1</v>
      </c>
      <c r="E148" s="78">
        <v>1</v>
      </c>
      <c r="F148" s="104" t="s">
        <v>78</v>
      </c>
      <c r="G148" s="104" t="s">
        <v>130</v>
      </c>
      <c r="H148" s="104" t="s">
        <v>43</v>
      </c>
      <c r="I148" s="15">
        <v>60204.123200000002</v>
      </c>
      <c r="J148" s="15">
        <v>0</v>
      </c>
      <c r="K148" s="15">
        <v>0</v>
      </c>
      <c r="L148" s="15">
        <v>125.42525999999999</v>
      </c>
      <c r="M148" s="15">
        <v>0</v>
      </c>
      <c r="N148" s="15">
        <v>60204.123200000002</v>
      </c>
      <c r="O148" s="6">
        <v>0</v>
      </c>
    </row>
    <row r="149" spans="1:15" x14ac:dyDescent="0.25">
      <c r="A149" s="12">
        <v>2021</v>
      </c>
      <c r="B149" s="8" t="s">
        <v>0</v>
      </c>
      <c r="C149" s="13">
        <v>1</v>
      </c>
      <c r="D149" s="13">
        <v>1</v>
      </c>
      <c r="E149" s="78">
        <v>1</v>
      </c>
      <c r="F149" s="104" t="s">
        <v>78</v>
      </c>
      <c r="G149" s="104" t="s">
        <v>131</v>
      </c>
      <c r="H149" s="104" t="s">
        <v>43</v>
      </c>
      <c r="I149" s="15">
        <v>9062.8785000000007</v>
      </c>
      <c r="J149" s="15">
        <v>0</v>
      </c>
      <c r="K149" s="15">
        <v>0</v>
      </c>
      <c r="L149" s="15">
        <v>18.881</v>
      </c>
      <c r="M149" s="15">
        <v>0</v>
      </c>
      <c r="N149" s="15">
        <v>9062.8785000000007</v>
      </c>
      <c r="O149" s="6">
        <v>0</v>
      </c>
    </row>
    <row r="150" spans="1:15" x14ac:dyDescent="0.25">
      <c r="A150" s="12">
        <v>2021</v>
      </c>
      <c r="B150" s="8" t="s">
        <v>0</v>
      </c>
      <c r="C150" s="13">
        <v>1</v>
      </c>
      <c r="D150" s="13">
        <v>1</v>
      </c>
      <c r="E150" s="78">
        <v>1</v>
      </c>
      <c r="F150" s="104" t="s">
        <v>78</v>
      </c>
      <c r="G150" s="104" t="s">
        <v>132</v>
      </c>
      <c r="H150" s="104" t="s">
        <v>43</v>
      </c>
      <c r="I150" s="15">
        <v>27410.992699999999</v>
      </c>
      <c r="J150" s="15">
        <v>0</v>
      </c>
      <c r="K150" s="15">
        <v>0</v>
      </c>
      <c r="L150" s="15">
        <v>57.10624</v>
      </c>
      <c r="M150" s="15">
        <v>0</v>
      </c>
      <c r="N150" s="15">
        <v>27410.992699999999</v>
      </c>
      <c r="O150" s="6">
        <v>0</v>
      </c>
    </row>
    <row r="151" spans="1:15" x14ac:dyDescent="0.25">
      <c r="A151" s="12">
        <v>2021</v>
      </c>
      <c r="B151" s="8" t="s">
        <v>0</v>
      </c>
      <c r="C151" s="13">
        <v>1</v>
      </c>
      <c r="D151" s="13">
        <v>1</v>
      </c>
      <c r="E151" s="78">
        <v>1</v>
      </c>
      <c r="F151" s="104" t="s">
        <v>78</v>
      </c>
      <c r="G151" s="104" t="s">
        <v>133</v>
      </c>
      <c r="H151" s="104" t="s">
        <v>43</v>
      </c>
      <c r="I151" s="15">
        <v>14059.536400000001</v>
      </c>
      <c r="J151" s="15">
        <v>0</v>
      </c>
      <c r="K151" s="15">
        <v>0</v>
      </c>
      <c r="L151" s="15">
        <v>29.290700000000001</v>
      </c>
      <c r="M151" s="15">
        <v>0</v>
      </c>
      <c r="N151" s="15">
        <v>14059.536400000001</v>
      </c>
      <c r="O151" s="6">
        <v>0</v>
      </c>
    </row>
    <row r="152" spans="1:15" x14ac:dyDescent="0.25">
      <c r="A152" s="12">
        <v>2021</v>
      </c>
      <c r="B152" s="8" t="s">
        <v>0</v>
      </c>
      <c r="C152" s="13">
        <v>1</v>
      </c>
      <c r="D152" s="13">
        <v>1</v>
      </c>
      <c r="E152" s="78">
        <v>1</v>
      </c>
      <c r="F152" s="104" t="s">
        <v>78</v>
      </c>
      <c r="G152" s="104" t="s">
        <v>134</v>
      </c>
      <c r="H152" s="104" t="s">
        <v>43</v>
      </c>
      <c r="I152" s="15">
        <v>28758.805399999997</v>
      </c>
      <c r="J152" s="15">
        <v>0</v>
      </c>
      <c r="K152" s="15">
        <v>0</v>
      </c>
      <c r="L152" s="15">
        <v>59.914180000000002</v>
      </c>
      <c r="M152" s="15">
        <v>0</v>
      </c>
      <c r="N152" s="15">
        <v>28758.805399999997</v>
      </c>
      <c r="O152" s="6">
        <v>0</v>
      </c>
    </row>
    <row r="153" spans="1:15" x14ac:dyDescent="0.25">
      <c r="A153" s="12">
        <v>2021</v>
      </c>
      <c r="B153" s="8" t="s">
        <v>0</v>
      </c>
      <c r="C153" s="13">
        <v>1</v>
      </c>
      <c r="D153" s="13">
        <v>1</v>
      </c>
      <c r="E153" s="78">
        <v>1</v>
      </c>
      <c r="F153" s="104" t="s">
        <v>78</v>
      </c>
      <c r="G153" s="104" t="s">
        <v>135</v>
      </c>
      <c r="H153" s="104" t="s">
        <v>43</v>
      </c>
      <c r="I153" s="15">
        <v>50274.598399999995</v>
      </c>
      <c r="J153" s="15">
        <v>0</v>
      </c>
      <c r="K153" s="15">
        <v>0</v>
      </c>
      <c r="L153" s="15">
        <v>104.73875</v>
      </c>
      <c r="M153" s="15">
        <v>0</v>
      </c>
      <c r="N153" s="15">
        <v>50274.598399999995</v>
      </c>
      <c r="O153" s="6">
        <v>0</v>
      </c>
    </row>
    <row r="154" spans="1:15" x14ac:dyDescent="0.25">
      <c r="A154" s="12">
        <v>2021</v>
      </c>
      <c r="B154" s="8" t="s">
        <v>0</v>
      </c>
      <c r="C154" s="13">
        <v>1</v>
      </c>
      <c r="D154" s="13">
        <v>1</v>
      </c>
      <c r="E154" s="78">
        <v>1</v>
      </c>
      <c r="F154" s="104" t="s">
        <v>78</v>
      </c>
      <c r="G154" s="104" t="s">
        <v>136</v>
      </c>
      <c r="H154" s="104" t="s">
        <v>43</v>
      </c>
      <c r="I154" s="15">
        <v>29438.635200000001</v>
      </c>
      <c r="J154" s="15">
        <v>0</v>
      </c>
      <c r="K154" s="15">
        <v>0</v>
      </c>
      <c r="L154" s="15">
        <v>61.330489999999998</v>
      </c>
      <c r="M154" s="15">
        <v>0</v>
      </c>
      <c r="N154" s="15">
        <v>29438.635200000001</v>
      </c>
      <c r="O154" s="6">
        <v>0</v>
      </c>
    </row>
    <row r="155" spans="1:15" x14ac:dyDescent="0.25">
      <c r="A155" s="12">
        <v>2021</v>
      </c>
      <c r="B155" s="8" t="s">
        <v>0</v>
      </c>
      <c r="C155" s="13">
        <v>1</v>
      </c>
      <c r="D155" s="13">
        <v>1</v>
      </c>
      <c r="E155" s="78">
        <v>1</v>
      </c>
      <c r="F155" s="104" t="s">
        <v>78</v>
      </c>
      <c r="G155" s="104" t="s">
        <v>137</v>
      </c>
      <c r="H155" s="104" t="s">
        <v>43</v>
      </c>
      <c r="I155" s="15">
        <v>14259.1111</v>
      </c>
      <c r="J155" s="15">
        <v>0</v>
      </c>
      <c r="K155" s="15">
        <v>0</v>
      </c>
      <c r="L155" s="15">
        <v>29.706490000000002</v>
      </c>
      <c r="M155" s="15">
        <v>0</v>
      </c>
      <c r="N155" s="15">
        <v>14259.1111</v>
      </c>
      <c r="O155" s="6">
        <v>0</v>
      </c>
    </row>
    <row r="156" spans="1:15" x14ac:dyDescent="0.25">
      <c r="A156" s="12">
        <v>2021</v>
      </c>
      <c r="B156" s="8" t="s">
        <v>0</v>
      </c>
      <c r="C156" s="13">
        <v>1</v>
      </c>
      <c r="D156" s="13">
        <v>1</v>
      </c>
      <c r="E156" s="78">
        <v>1</v>
      </c>
      <c r="F156" s="104" t="s">
        <v>78</v>
      </c>
      <c r="G156" s="104" t="s">
        <v>138</v>
      </c>
      <c r="H156" s="104" t="s">
        <v>43</v>
      </c>
      <c r="I156" s="15">
        <v>3701423.8650000002</v>
      </c>
      <c r="J156" s="15">
        <v>0</v>
      </c>
      <c r="K156" s="15">
        <v>0</v>
      </c>
      <c r="L156" s="15">
        <v>7711.29972</v>
      </c>
      <c r="M156" s="15">
        <v>0</v>
      </c>
      <c r="N156" s="15">
        <v>3701423.8650000002</v>
      </c>
      <c r="O156" s="6">
        <v>0</v>
      </c>
    </row>
    <row r="157" spans="1:15" x14ac:dyDescent="0.25">
      <c r="A157" s="12">
        <v>2021</v>
      </c>
      <c r="B157" s="8" t="s">
        <v>0</v>
      </c>
      <c r="C157" s="13">
        <v>1</v>
      </c>
      <c r="D157" s="13">
        <v>1</v>
      </c>
      <c r="E157" s="78">
        <v>1</v>
      </c>
      <c r="F157" s="104" t="s">
        <v>78</v>
      </c>
      <c r="G157" s="104" t="s">
        <v>139</v>
      </c>
      <c r="H157" s="104" t="s">
        <v>43</v>
      </c>
      <c r="I157" s="15">
        <v>8458864.7760000005</v>
      </c>
      <c r="J157" s="15">
        <v>0</v>
      </c>
      <c r="K157" s="15">
        <v>0</v>
      </c>
      <c r="L157" s="15">
        <v>17622.63495</v>
      </c>
      <c r="M157" s="15">
        <v>0</v>
      </c>
      <c r="N157" s="15">
        <v>8458864.7760000005</v>
      </c>
      <c r="O157" s="6">
        <v>0</v>
      </c>
    </row>
    <row r="158" spans="1:15" x14ac:dyDescent="0.25">
      <c r="A158" s="12">
        <v>2021</v>
      </c>
      <c r="B158" s="8" t="s">
        <v>0</v>
      </c>
      <c r="C158" s="13">
        <v>1</v>
      </c>
      <c r="D158" s="13">
        <v>1</v>
      </c>
      <c r="E158" s="78">
        <v>0</v>
      </c>
      <c r="F158" s="104" t="s">
        <v>140</v>
      </c>
      <c r="G158" s="104" t="s">
        <v>141</v>
      </c>
      <c r="H158" s="104" t="s">
        <v>142</v>
      </c>
      <c r="I158" s="15">
        <v>546543.13090000011</v>
      </c>
      <c r="J158" s="15">
        <v>0</v>
      </c>
      <c r="K158" s="15">
        <v>8972.6907099999953</v>
      </c>
      <c r="L158" s="15">
        <v>0</v>
      </c>
      <c r="M158" s="15">
        <v>0</v>
      </c>
      <c r="N158" s="15">
        <v>537570.44019000011</v>
      </c>
      <c r="O158" s="6">
        <v>0</v>
      </c>
    </row>
    <row r="159" spans="1:15" x14ac:dyDescent="0.25">
      <c r="A159" s="12">
        <v>2021</v>
      </c>
      <c r="B159" s="8" t="s">
        <v>0</v>
      </c>
      <c r="C159" s="13">
        <v>1</v>
      </c>
      <c r="D159" s="13">
        <v>1</v>
      </c>
      <c r="E159" s="78">
        <v>0</v>
      </c>
      <c r="F159" s="104" t="s">
        <v>143</v>
      </c>
      <c r="G159" s="104" t="s">
        <v>144</v>
      </c>
      <c r="H159" s="104" t="s">
        <v>145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15">
        <v>0</v>
      </c>
      <c r="O159" s="6">
        <v>0</v>
      </c>
    </row>
    <row r="160" spans="1:15" x14ac:dyDescent="0.25">
      <c r="A160" s="12">
        <v>2021</v>
      </c>
      <c r="B160" s="8" t="s">
        <v>0</v>
      </c>
      <c r="C160" s="13">
        <v>1</v>
      </c>
      <c r="D160" s="13">
        <v>1</v>
      </c>
      <c r="E160" s="78">
        <v>0</v>
      </c>
      <c r="F160" s="104" t="s">
        <v>143</v>
      </c>
      <c r="G160" s="104" t="s">
        <v>144</v>
      </c>
      <c r="H160" s="104" t="s">
        <v>145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6">
        <v>0</v>
      </c>
    </row>
    <row r="161" spans="1:15" x14ac:dyDescent="0.25">
      <c r="A161" s="12">
        <v>2021</v>
      </c>
      <c r="B161" s="8" t="s">
        <v>0</v>
      </c>
      <c r="C161" s="13">
        <v>1</v>
      </c>
      <c r="D161" s="13">
        <v>1</v>
      </c>
      <c r="E161" s="78">
        <v>0</v>
      </c>
      <c r="F161" s="104" t="s">
        <v>143</v>
      </c>
      <c r="G161" s="104" t="s">
        <v>144</v>
      </c>
      <c r="H161" s="104" t="s">
        <v>145</v>
      </c>
      <c r="I161" s="15">
        <v>0</v>
      </c>
      <c r="J161" s="15">
        <v>0</v>
      </c>
      <c r="K161" s="15">
        <v>0</v>
      </c>
      <c r="L161" s="15">
        <v>0</v>
      </c>
      <c r="M161" s="15">
        <v>0</v>
      </c>
      <c r="N161" s="15">
        <v>0</v>
      </c>
      <c r="O161" s="6">
        <v>0</v>
      </c>
    </row>
    <row r="162" spans="1:15" x14ac:dyDescent="0.25">
      <c r="A162" s="12">
        <v>2021</v>
      </c>
      <c r="B162" s="8" t="s">
        <v>0</v>
      </c>
      <c r="C162" s="13">
        <v>1</v>
      </c>
      <c r="D162" s="13">
        <v>1</v>
      </c>
      <c r="E162" s="78">
        <v>0</v>
      </c>
      <c r="F162" s="104" t="s">
        <v>143</v>
      </c>
      <c r="G162" s="104" t="s">
        <v>146</v>
      </c>
      <c r="H162" s="104" t="s">
        <v>145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6">
        <v>0</v>
      </c>
    </row>
    <row r="163" spans="1:15" x14ac:dyDescent="0.25">
      <c r="A163" s="12">
        <v>2021</v>
      </c>
      <c r="B163" s="8" t="s">
        <v>0</v>
      </c>
      <c r="C163" s="13">
        <v>1</v>
      </c>
      <c r="D163" s="13">
        <v>1</v>
      </c>
      <c r="E163" s="78">
        <v>0</v>
      </c>
      <c r="F163" s="104" t="s">
        <v>143</v>
      </c>
      <c r="G163" s="104" t="s">
        <v>146</v>
      </c>
      <c r="H163" s="104" t="s">
        <v>145</v>
      </c>
      <c r="I163" s="15">
        <v>0</v>
      </c>
      <c r="J163" s="15">
        <v>0</v>
      </c>
      <c r="K163" s="15">
        <v>0</v>
      </c>
      <c r="L163" s="15">
        <v>0</v>
      </c>
      <c r="M163" s="15">
        <v>0</v>
      </c>
      <c r="N163" s="15">
        <v>0</v>
      </c>
      <c r="O163" s="6">
        <v>0</v>
      </c>
    </row>
    <row r="164" spans="1:15" x14ac:dyDescent="0.25">
      <c r="A164" s="12">
        <v>2021</v>
      </c>
      <c r="B164" s="8" t="s">
        <v>0</v>
      </c>
      <c r="C164" s="13">
        <v>1</v>
      </c>
      <c r="D164" s="13">
        <v>1</v>
      </c>
      <c r="E164" s="78">
        <v>0</v>
      </c>
      <c r="F164" s="104" t="s">
        <v>143</v>
      </c>
      <c r="G164" s="104" t="s">
        <v>147</v>
      </c>
      <c r="H164" s="104" t="s">
        <v>145</v>
      </c>
      <c r="I164" s="15">
        <v>0</v>
      </c>
      <c r="J164" s="15">
        <v>0</v>
      </c>
      <c r="K164" s="15">
        <v>0</v>
      </c>
      <c r="L164" s="15">
        <v>0</v>
      </c>
      <c r="M164" s="15">
        <v>0</v>
      </c>
      <c r="N164" s="15">
        <v>0</v>
      </c>
      <c r="O164" s="6">
        <v>0</v>
      </c>
    </row>
    <row r="165" spans="1:15" x14ac:dyDescent="0.25">
      <c r="A165" s="12">
        <v>2021</v>
      </c>
      <c r="B165" s="8" t="s">
        <v>0</v>
      </c>
      <c r="C165" s="13">
        <v>1</v>
      </c>
      <c r="D165" s="13">
        <v>1</v>
      </c>
      <c r="E165" s="78">
        <v>0</v>
      </c>
      <c r="F165" s="104" t="s">
        <v>143</v>
      </c>
      <c r="G165" s="104" t="s">
        <v>148</v>
      </c>
      <c r="H165" s="104" t="s">
        <v>145</v>
      </c>
      <c r="I165" s="15">
        <v>24999.999999999302</v>
      </c>
      <c r="J165" s="15">
        <v>0</v>
      </c>
      <c r="K165" s="15">
        <v>2083.3333333333721</v>
      </c>
      <c r="L165" s="15">
        <v>147.60937000000558</v>
      </c>
      <c r="M165" s="15">
        <v>0</v>
      </c>
      <c r="N165" s="15">
        <v>22916.666666665929</v>
      </c>
      <c r="O165" s="6">
        <v>0</v>
      </c>
    </row>
    <row r="166" spans="1:15" x14ac:dyDescent="0.25">
      <c r="A166" s="12">
        <v>2021</v>
      </c>
      <c r="B166" s="8" t="s">
        <v>0</v>
      </c>
      <c r="C166" s="13">
        <v>1</v>
      </c>
      <c r="D166" s="13">
        <v>1</v>
      </c>
      <c r="E166" s="78">
        <v>0</v>
      </c>
      <c r="F166" s="104" t="s">
        <v>143</v>
      </c>
      <c r="G166" s="104" t="s">
        <v>149</v>
      </c>
      <c r="H166" s="104" t="s">
        <v>145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6">
        <v>0</v>
      </c>
    </row>
    <row r="167" spans="1:15" x14ac:dyDescent="0.25">
      <c r="A167" s="12">
        <v>2021</v>
      </c>
      <c r="B167" s="8" t="s">
        <v>0</v>
      </c>
      <c r="C167" s="13">
        <v>1</v>
      </c>
      <c r="D167" s="13">
        <v>0</v>
      </c>
      <c r="E167" s="78">
        <v>0</v>
      </c>
      <c r="F167" s="104" t="s">
        <v>150</v>
      </c>
      <c r="G167" s="104" t="s">
        <v>151</v>
      </c>
      <c r="H167" s="104" t="s">
        <v>152</v>
      </c>
      <c r="I167" s="15">
        <v>141307</v>
      </c>
      <c r="J167" s="15">
        <v>0</v>
      </c>
      <c r="K167" s="15">
        <v>0</v>
      </c>
      <c r="L167" s="15">
        <v>0</v>
      </c>
      <c r="M167" s="15">
        <v>52</v>
      </c>
      <c r="N167" s="15">
        <v>141359</v>
      </c>
      <c r="O167" s="6">
        <v>0</v>
      </c>
    </row>
    <row r="168" spans="1:15" x14ac:dyDescent="0.25">
      <c r="A168" s="12">
        <v>2021</v>
      </c>
      <c r="B168" s="8" t="s">
        <v>0</v>
      </c>
      <c r="C168" s="13">
        <v>1</v>
      </c>
      <c r="D168" s="13">
        <v>0</v>
      </c>
      <c r="E168" s="78">
        <v>0</v>
      </c>
      <c r="F168" s="104" t="s">
        <v>150</v>
      </c>
      <c r="G168" s="104" t="s">
        <v>153</v>
      </c>
      <c r="H168" s="104" t="s">
        <v>152</v>
      </c>
      <c r="I168" s="15">
        <v>415314</v>
      </c>
      <c r="J168" s="15">
        <v>0</v>
      </c>
      <c r="K168" s="15">
        <v>0</v>
      </c>
      <c r="L168" s="15">
        <v>0</v>
      </c>
      <c r="M168" s="15">
        <v>152</v>
      </c>
      <c r="N168" s="15">
        <v>415466</v>
      </c>
      <c r="O168" s="6">
        <v>0</v>
      </c>
    </row>
    <row r="169" spans="1:15" x14ac:dyDescent="0.25">
      <c r="A169" s="12">
        <v>2021</v>
      </c>
      <c r="B169" s="8" t="s">
        <v>13</v>
      </c>
      <c r="C169" s="13">
        <v>1</v>
      </c>
      <c r="D169" s="13">
        <v>1</v>
      </c>
      <c r="E169" s="78">
        <v>1</v>
      </c>
      <c r="F169" s="104" t="s">
        <v>41</v>
      </c>
      <c r="G169" s="104" t="s">
        <v>42</v>
      </c>
      <c r="H169" s="104" t="s">
        <v>43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6">
        <v>0</v>
      </c>
    </row>
    <row r="170" spans="1:15" x14ac:dyDescent="0.25">
      <c r="A170" s="12">
        <v>2021</v>
      </c>
      <c r="B170" s="8" t="s">
        <v>13</v>
      </c>
      <c r="C170" s="13">
        <v>1</v>
      </c>
      <c r="D170" s="13">
        <v>1</v>
      </c>
      <c r="E170" s="78">
        <v>0</v>
      </c>
      <c r="F170" s="104" t="s">
        <v>41</v>
      </c>
      <c r="G170" s="104" t="s">
        <v>42</v>
      </c>
      <c r="H170" s="104" t="s">
        <v>44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6">
        <v>0</v>
      </c>
    </row>
    <row r="171" spans="1:15" x14ac:dyDescent="0.25">
      <c r="A171" s="12">
        <v>2021</v>
      </c>
      <c r="B171" s="8" t="s">
        <v>13</v>
      </c>
      <c r="C171" s="13">
        <v>1</v>
      </c>
      <c r="D171" s="13">
        <v>1</v>
      </c>
      <c r="E171" s="78">
        <v>0</v>
      </c>
      <c r="F171" s="104" t="s">
        <v>41</v>
      </c>
      <c r="G171" s="104" t="s">
        <v>42</v>
      </c>
      <c r="H171" s="104" t="s">
        <v>45</v>
      </c>
      <c r="I171" s="15">
        <v>0</v>
      </c>
      <c r="J171" s="15">
        <v>0</v>
      </c>
      <c r="K171" s="15">
        <v>0</v>
      </c>
      <c r="L171" s="15">
        <v>0</v>
      </c>
      <c r="M171" s="15">
        <v>0</v>
      </c>
      <c r="N171" s="15">
        <v>0</v>
      </c>
      <c r="O171" s="6">
        <v>0</v>
      </c>
    </row>
    <row r="172" spans="1:15" x14ac:dyDescent="0.25">
      <c r="A172" s="12">
        <v>2021</v>
      </c>
      <c r="B172" s="8" t="s">
        <v>13</v>
      </c>
      <c r="C172" s="13">
        <v>1</v>
      </c>
      <c r="D172" s="13">
        <v>1</v>
      </c>
      <c r="E172" s="78">
        <v>0</v>
      </c>
      <c r="F172" s="104" t="s">
        <v>41</v>
      </c>
      <c r="G172" s="104" t="s">
        <v>42</v>
      </c>
      <c r="H172" s="104" t="s">
        <v>46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0</v>
      </c>
      <c r="O172" s="6">
        <v>0</v>
      </c>
    </row>
    <row r="173" spans="1:15" x14ac:dyDescent="0.25">
      <c r="A173" s="12">
        <v>2021</v>
      </c>
      <c r="B173" s="8" t="s">
        <v>13</v>
      </c>
      <c r="C173" s="13">
        <v>1</v>
      </c>
      <c r="D173" s="13">
        <v>1</v>
      </c>
      <c r="E173" s="78">
        <v>0</v>
      </c>
      <c r="F173" s="104" t="s">
        <v>41</v>
      </c>
      <c r="G173" s="104" t="s">
        <v>42</v>
      </c>
      <c r="H173" s="104" t="s">
        <v>47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0</v>
      </c>
      <c r="O173" s="6">
        <v>0</v>
      </c>
    </row>
    <row r="174" spans="1:15" x14ac:dyDescent="0.25">
      <c r="A174" s="12">
        <v>2021</v>
      </c>
      <c r="B174" s="8" t="s">
        <v>13</v>
      </c>
      <c r="C174" s="13">
        <v>1</v>
      </c>
      <c r="D174" s="13">
        <v>1</v>
      </c>
      <c r="E174" s="78">
        <v>1</v>
      </c>
      <c r="F174" s="104" t="s">
        <v>48</v>
      </c>
      <c r="G174" s="104" t="s">
        <v>49</v>
      </c>
      <c r="H174" s="104" t="s">
        <v>43</v>
      </c>
      <c r="I174" s="15">
        <v>1163748.6052710002</v>
      </c>
      <c r="J174" s="15">
        <v>0</v>
      </c>
      <c r="K174" s="15">
        <v>5800</v>
      </c>
      <c r="L174" s="15">
        <v>2232.3173000000002</v>
      </c>
      <c r="M174" s="15">
        <v>-2007.4005030000117</v>
      </c>
      <c r="N174" s="15">
        <v>1155941.2047680002</v>
      </c>
      <c r="O174" s="6">
        <v>0</v>
      </c>
    </row>
    <row r="175" spans="1:15" x14ac:dyDescent="0.25">
      <c r="A175" s="12">
        <v>2021</v>
      </c>
      <c r="B175" s="8" t="s">
        <v>13</v>
      </c>
      <c r="C175" s="13">
        <v>1</v>
      </c>
      <c r="D175" s="13">
        <v>1</v>
      </c>
      <c r="E175" s="78">
        <v>1</v>
      </c>
      <c r="F175" s="104" t="s">
        <v>48</v>
      </c>
      <c r="G175" s="104" t="s">
        <v>49</v>
      </c>
      <c r="H175" s="104" t="s">
        <v>50</v>
      </c>
      <c r="I175" s="15">
        <v>0</v>
      </c>
      <c r="J175" s="15">
        <v>0</v>
      </c>
      <c r="K175" s="15">
        <v>0</v>
      </c>
      <c r="L175" s="15">
        <v>0</v>
      </c>
      <c r="M175" s="15">
        <v>0</v>
      </c>
      <c r="N175" s="15">
        <v>0</v>
      </c>
      <c r="O175" s="6">
        <v>0</v>
      </c>
    </row>
    <row r="176" spans="1:15" x14ac:dyDescent="0.25">
      <c r="A176" s="12">
        <v>2021</v>
      </c>
      <c r="B176" s="8" t="s">
        <v>13</v>
      </c>
      <c r="C176" s="13">
        <v>1</v>
      </c>
      <c r="D176" s="13">
        <v>0</v>
      </c>
      <c r="E176" s="78">
        <v>0</v>
      </c>
      <c r="F176" s="104" t="s">
        <v>48</v>
      </c>
      <c r="G176" s="104" t="s">
        <v>49</v>
      </c>
      <c r="H176" s="104" t="s">
        <v>51</v>
      </c>
      <c r="I176" s="15">
        <v>1.9999999999999999E-6</v>
      </c>
      <c r="J176" s="15">
        <v>0</v>
      </c>
      <c r="K176" s="15">
        <v>0</v>
      </c>
      <c r="L176" s="15">
        <v>0</v>
      </c>
      <c r="M176" s="15">
        <v>0</v>
      </c>
      <c r="N176" s="15">
        <v>1.9999999999999999E-6</v>
      </c>
      <c r="O176" s="6">
        <v>0</v>
      </c>
    </row>
    <row r="177" spans="1:15" x14ac:dyDescent="0.25">
      <c r="A177" s="12">
        <v>2021</v>
      </c>
      <c r="B177" s="8" t="s">
        <v>13</v>
      </c>
      <c r="C177" s="13">
        <v>1</v>
      </c>
      <c r="D177" s="13">
        <v>1</v>
      </c>
      <c r="E177" s="78">
        <v>0</v>
      </c>
      <c r="F177" s="104" t="s">
        <v>48</v>
      </c>
      <c r="G177" s="104" t="s">
        <v>49</v>
      </c>
      <c r="H177" s="104" t="s">
        <v>52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6">
        <v>0</v>
      </c>
    </row>
    <row r="178" spans="1:15" x14ac:dyDescent="0.25">
      <c r="A178" s="12">
        <v>2021</v>
      </c>
      <c r="B178" s="8" t="s">
        <v>13</v>
      </c>
      <c r="C178" s="13">
        <v>1</v>
      </c>
      <c r="D178" s="13">
        <v>1</v>
      </c>
      <c r="E178" s="78">
        <v>0</v>
      </c>
      <c r="F178" s="104" t="s">
        <v>48</v>
      </c>
      <c r="G178" s="104" t="s">
        <v>49</v>
      </c>
      <c r="H178" s="104" t="s">
        <v>53</v>
      </c>
      <c r="I178" s="15">
        <v>0</v>
      </c>
      <c r="J178" s="15">
        <v>0</v>
      </c>
      <c r="K178" s="15">
        <v>0</v>
      </c>
      <c r="L178" s="15">
        <v>0</v>
      </c>
      <c r="M178" s="15">
        <v>0</v>
      </c>
      <c r="N178" s="15">
        <v>0</v>
      </c>
      <c r="O178" s="6">
        <v>0</v>
      </c>
    </row>
    <row r="179" spans="1:15" x14ac:dyDescent="0.25">
      <c r="A179" s="12">
        <v>2021</v>
      </c>
      <c r="B179" s="8" t="s">
        <v>13</v>
      </c>
      <c r="C179" s="13">
        <v>1</v>
      </c>
      <c r="D179" s="13">
        <v>1</v>
      </c>
      <c r="E179" s="78">
        <v>0</v>
      </c>
      <c r="F179" s="104" t="s">
        <v>48</v>
      </c>
      <c r="G179" s="104" t="s">
        <v>49</v>
      </c>
      <c r="H179" s="104" t="s">
        <v>54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6">
        <v>0</v>
      </c>
    </row>
    <row r="180" spans="1:15" x14ac:dyDescent="0.25">
      <c r="A180" s="12">
        <v>2021</v>
      </c>
      <c r="B180" s="8" t="s">
        <v>13</v>
      </c>
      <c r="C180" s="13">
        <v>1</v>
      </c>
      <c r="D180" s="13">
        <v>1</v>
      </c>
      <c r="E180" s="78">
        <v>0</v>
      </c>
      <c r="F180" s="104" t="s">
        <v>48</v>
      </c>
      <c r="G180" s="104" t="s">
        <v>49</v>
      </c>
      <c r="H180" s="104" t="s">
        <v>44</v>
      </c>
      <c r="I180" s="15">
        <v>53000</v>
      </c>
      <c r="J180" s="15">
        <v>0</v>
      </c>
      <c r="K180" s="15">
        <v>53000</v>
      </c>
      <c r="L180" s="15">
        <v>871.21253000000002</v>
      </c>
      <c r="M180" s="15">
        <v>0</v>
      </c>
      <c r="N180" s="15">
        <v>0</v>
      </c>
      <c r="O180" s="6">
        <v>0</v>
      </c>
    </row>
    <row r="181" spans="1:15" x14ac:dyDescent="0.25">
      <c r="A181" s="12">
        <v>2021</v>
      </c>
      <c r="B181" s="8" t="s">
        <v>13</v>
      </c>
      <c r="C181" s="13">
        <v>1</v>
      </c>
      <c r="D181" s="13">
        <v>1</v>
      </c>
      <c r="E181" s="78">
        <v>0</v>
      </c>
      <c r="F181" s="104" t="s">
        <v>48</v>
      </c>
      <c r="G181" s="104" t="s">
        <v>49</v>
      </c>
      <c r="H181" s="104" t="s">
        <v>55</v>
      </c>
      <c r="I181" s="15">
        <v>83500</v>
      </c>
      <c r="J181" s="15">
        <v>0</v>
      </c>
      <c r="K181" s="15">
        <v>0</v>
      </c>
      <c r="L181" s="15">
        <v>228.55500000000001</v>
      </c>
      <c r="M181" s="15">
        <v>0</v>
      </c>
      <c r="N181" s="15">
        <v>83500</v>
      </c>
      <c r="O181" s="6">
        <v>0</v>
      </c>
    </row>
    <row r="182" spans="1:15" x14ac:dyDescent="0.25">
      <c r="A182" s="12">
        <v>2021</v>
      </c>
      <c r="B182" s="8" t="s">
        <v>13</v>
      </c>
      <c r="C182" s="13">
        <v>1</v>
      </c>
      <c r="D182" s="13">
        <v>1</v>
      </c>
      <c r="E182" s="78">
        <v>0</v>
      </c>
      <c r="F182" s="104" t="s">
        <v>48</v>
      </c>
      <c r="G182" s="104" t="s">
        <v>49</v>
      </c>
      <c r="H182" s="104" t="s">
        <v>56</v>
      </c>
      <c r="I182" s="15">
        <v>0</v>
      </c>
      <c r="J182" s="15">
        <v>0</v>
      </c>
      <c r="K182" s="15">
        <v>0</v>
      </c>
      <c r="L182" s="15">
        <v>9.2827800000000007</v>
      </c>
      <c r="M182" s="15">
        <v>0</v>
      </c>
      <c r="N182" s="15">
        <v>0</v>
      </c>
      <c r="O182" s="6">
        <v>0</v>
      </c>
    </row>
    <row r="183" spans="1:15" x14ac:dyDescent="0.25">
      <c r="A183" s="12">
        <v>2021</v>
      </c>
      <c r="B183" s="8" t="s">
        <v>13</v>
      </c>
      <c r="C183" s="13">
        <v>1</v>
      </c>
      <c r="D183" s="13">
        <v>1</v>
      </c>
      <c r="E183" s="78">
        <v>0</v>
      </c>
      <c r="F183" s="104" t="s">
        <v>48</v>
      </c>
      <c r="G183" s="104" t="s">
        <v>49</v>
      </c>
      <c r="H183" s="104" t="s">
        <v>46</v>
      </c>
      <c r="I183" s="15">
        <v>66006.697140000004</v>
      </c>
      <c r="J183" s="15">
        <v>0</v>
      </c>
      <c r="K183" s="15">
        <v>950.47606999999994</v>
      </c>
      <c r="L183" s="15">
        <v>104.70913</v>
      </c>
      <c r="M183" s="15">
        <v>0</v>
      </c>
      <c r="N183" s="15">
        <v>65056.22107</v>
      </c>
      <c r="O183" s="6">
        <v>0</v>
      </c>
    </row>
    <row r="184" spans="1:15" x14ac:dyDescent="0.25">
      <c r="A184" s="12">
        <v>2021</v>
      </c>
      <c r="B184" s="8" t="s">
        <v>13</v>
      </c>
      <c r="C184" s="13">
        <v>1</v>
      </c>
      <c r="D184" s="13">
        <v>1</v>
      </c>
      <c r="E184" s="78">
        <v>1</v>
      </c>
      <c r="F184" s="104" t="s">
        <v>57</v>
      </c>
      <c r="G184" s="104" t="s">
        <v>58</v>
      </c>
      <c r="H184" s="104" t="s">
        <v>43</v>
      </c>
      <c r="I184" s="15">
        <v>5424784.0993799977</v>
      </c>
      <c r="J184" s="15">
        <v>182892.48</v>
      </c>
      <c r="K184" s="15">
        <v>9649.2059649999992</v>
      </c>
      <c r="L184" s="15">
        <v>1346.1836300000002</v>
      </c>
      <c r="M184" s="15">
        <v>-4873.123224997893</v>
      </c>
      <c r="N184" s="15">
        <v>5593154.25019</v>
      </c>
      <c r="O184" s="6">
        <v>0</v>
      </c>
    </row>
    <row r="185" spans="1:15" x14ac:dyDescent="0.25">
      <c r="A185" s="12">
        <v>2021</v>
      </c>
      <c r="B185" s="8" t="s">
        <v>13</v>
      </c>
      <c r="C185" s="13">
        <v>1</v>
      </c>
      <c r="D185" s="13">
        <v>1</v>
      </c>
      <c r="E185" s="78">
        <v>0</v>
      </c>
      <c r="F185" s="104" t="s">
        <v>57</v>
      </c>
      <c r="G185" s="104" t="s">
        <v>58</v>
      </c>
      <c r="H185" s="104" t="s">
        <v>59</v>
      </c>
      <c r="I185" s="15">
        <v>0</v>
      </c>
      <c r="J185" s="15">
        <v>0</v>
      </c>
      <c r="K185" s="15">
        <v>0</v>
      </c>
      <c r="L185" s="15">
        <v>0</v>
      </c>
      <c r="M185" s="15">
        <v>0</v>
      </c>
      <c r="N185" s="15">
        <v>0</v>
      </c>
      <c r="O185" s="6">
        <v>0</v>
      </c>
    </row>
    <row r="186" spans="1:15" x14ac:dyDescent="0.25">
      <c r="A186" s="12">
        <v>2021</v>
      </c>
      <c r="B186" s="8" t="s">
        <v>13</v>
      </c>
      <c r="C186" s="13">
        <v>1</v>
      </c>
      <c r="D186" s="13">
        <v>1</v>
      </c>
      <c r="E186" s="78">
        <v>0</v>
      </c>
      <c r="F186" s="104" t="s">
        <v>57</v>
      </c>
      <c r="G186" s="104" t="s">
        <v>58</v>
      </c>
      <c r="H186" s="104" t="s">
        <v>52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6">
        <v>0</v>
      </c>
    </row>
    <row r="187" spans="1:15" x14ac:dyDescent="0.25">
      <c r="A187" s="12">
        <v>2021</v>
      </c>
      <c r="B187" s="8" t="s">
        <v>13</v>
      </c>
      <c r="C187" s="13">
        <v>1</v>
      </c>
      <c r="D187" s="13">
        <v>0</v>
      </c>
      <c r="E187" s="78">
        <v>0</v>
      </c>
      <c r="F187" s="104" t="s">
        <v>57</v>
      </c>
      <c r="G187" s="104" t="s">
        <v>58</v>
      </c>
      <c r="H187" s="104" t="s">
        <v>60</v>
      </c>
      <c r="I187" s="15">
        <v>3.6000000000000001E-5</v>
      </c>
      <c r="J187" s="15">
        <v>0</v>
      </c>
      <c r="K187" s="15">
        <v>0</v>
      </c>
      <c r="L187" s="15">
        <v>0</v>
      </c>
      <c r="M187" s="15">
        <v>0</v>
      </c>
      <c r="N187" s="15">
        <v>3.6000000000000001E-5</v>
      </c>
      <c r="O187" s="6">
        <v>0</v>
      </c>
    </row>
    <row r="188" spans="1:15" x14ac:dyDescent="0.25">
      <c r="A188" s="12">
        <v>2021</v>
      </c>
      <c r="B188" s="8" t="s">
        <v>13</v>
      </c>
      <c r="C188" s="13">
        <v>1</v>
      </c>
      <c r="D188" s="13">
        <v>1</v>
      </c>
      <c r="E188" s="78">
        <v>0</v>
      </c>
      <c r="F188" s="104" t="s">
        <v>57</v>
      </c>
      <c r="G188" s="104" t="s">
        <v>58</v>
      </c>
      <c r="H188" s="104" t="s">
        <v>61</v>
      </c>
      <c r="I188" s="15">
        <v>83525.055728000007</v>
      </c>
      <c r="J188" s="15">
        <v>0</v>
      </c>
      <c r="K188" s="15">
        <v>0</v>
      </c>
      <c r="L188" s="15">
        <v>0</v>
      </c>
      <c r="M188" s="15">
        <v>0</v>
      </c>
      <c r="N188" s="15">
        <v>83525.055728000007</v>
      </c>
      <c r="O188" s="6">
        <v>0</v>
      </c>
    </row>
    <row r="189" spans="1:15" x14ac:dyDescent="0.25">
      <c r="A189" s="12">
        <v>2021</v>
      </c>
      <c r="B189" s="8" t="s">
        <v>13</v>
      </c>
      <c r="C189" s="13">
        <v>1</v>
      </c>
      <c r="D189" s="13">
        <v>1</v>
      </c>
      <c r="E189" s="78">
        <v>0</v>
      </c>
      <c r="F189" s="104" t="s">
        <v>57</v>
      </c>
      <c r="G189" s="104" t="s">
        <v>58</v>
      </c>
      <c r="H189" s="104" t="s">
        <v>62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6">
        <v>0</v>
      </c>
    </row>
    <row r="190" spans="1:15" x14ac:dyDescent="0.25">
      <c r="A190" s="12">
        <v>2021</v>
      </c>
      <c r="B190" s="8" t="s">
        <v>13</v>
      </c>
      <c r="C190" s="13">
        <v>1</v>
      </c>
      <c r="D190" s="13">
        <v>1</v>
      </c>
      <c r="E190" s="78">
        <v>0</v>
      </c>
      <c r="F190" s="104" t="s">
        <v>57</v>
      </c>
      <c r="G190" s="104" t="s">
        <v>58</v>
      </c>
      <c r="H190" s="104" t="s">
        <v>45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6">
        <v>0</v>
      </c>
    </row>
    <row r="191" spans="1:15" x14ac:dyDescent="0.25">
      <c r="A191" s="12">
        <v>2021</v>
      </c>
      <c r="B191" s="8" t="s">
        <v>13</v>
      </c>
      <c r="C191" s="13">
        <v>1</v>
      </c>
      <c r="D191" s="13">
        <v>0</v>
      </c>
      <c r="E191" s="78">
        <v>0</v>
      </c>
      <c r="F191" s="104" t="s">
        <v>57</v>
      </c>
      <c r="G191" s="104" t="s">
        <v>58</v>
      </c>
      <c r="H191" s="104" t="s">
        <v>63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6">
        <v>0</v>
      </c>
    </row>
    <row r="192" spans="1:15" x14ac:dyDescent="0.25">
      <c r="A192" s="12">
        <v>2021</v>
      </c>
      <c r="B192" s="8" t="s">
        <v>13</v>
      </c>
      <c r="C192" s="13">
        <v>1</v>
      </c>
      <c r="D192" s="13">
        <v>1</v>
      </c>
      <c r="E192" s="78">
        <v>1</v>
      </c>
      <c r="F192" s="104" t="s">
        <v>57</v>
      </c>
      <c r="G192" s="104" t="s">
        <v>58</v>
      </c>
      <c r="H192" s="104" t="s">
        <v>50</v>
      </c>
      <c r="I192" s="15">
        <v>1978.6911479999999</v>
      </c>
      <c r="J192" s="15">
        <v>0</v>
      </c>
      <c r="K192" s="15">
        <v>0</v>
      </c>
      <c r="L192" s="15">
        <v>0</v>
      </c>
      <c r="M192" s="15">
        <v>-7.4221309999998084</v>
      </c>
      <c r="N192" s="15">
        <v>1971.2690170000001</v>
      </c>
      <c r="O192" s="6">
        <v>0</v>
      </c>
    </row>
    <row r="193" spans="1:15" x14ac:dyDescent="0.25">
      <c r="A193" s="12">
        <v>2021</v>
      </c>
      <c r="B193" s="8" t="s">
        <v>13</v>
      </c>
      <c r="C193" s="13">
        <v>1</v>
      </c>
      <c r="D193" s="13">
        <v>1</v>
      </c>
      <c r="E193" s="78">
        <v>0</v>
      </c>
      <c r="F193" s="104" t="s">
        <v>57</v>
      </c>
      <c r="G193" s="104" t="s">
        <v>58</v>
      </c>
      <c r="H193" s="104" t="s">
        <v>64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6">
        <v>0</v>
      </c>
    </row>
    <row r="194" spans="1:15" x14ac:dyDescent="0.25">
      <c r="A194" s="12">
        <v>2021</v>
      </c>
      <c r="B194" s="8" t="s">
        <v>13</v>
      </c>
      <c r="C194" s="13">
        <v>1</v>
      </c>
      <c r="D194" s="13">
        <v>1</v>
      </c>
      <c r="E194" s="78">
        <v>0</v>
      </c>
      <c r="F194" s="104" t="s">
        <v>57</v>
      </c>
      <c r="G194" s="104" t="s">
        <v>58</v>
      </c>
      <c r="H194" s="104" t="s">
        <v>65</v>
      </c>
      <c r="I194" s="15">
        <v>447.94709600000004</v>
      </c>
      <c r="J194" s="15">
        <v>0</v>
      </c>
      <c r="K194" s="15">
        <v>0</v>
      </c>
      <c r="L194" s="15">
        <v>0</v>
      </c>
      <c r="M194" s="15">
        <v>-1.6802630000000818</v>
      </c>
      <c r="N194" s="15">
        <v>446.26683299999996</v>
      </c>
      <c r="O194" s="6">
        <v>0</v>
      </c>
    </row>
    <row r="195" spans="1:15" x14ac:dyDescent="0.25">
      <c r="A195" s="12">
        <v>2021</v>
      </c>
      <c r="B195" s="8" t="s">
        <v>13</v>
      </c>
      <c r="C195" s="13">
        <v>1</v>
      </c>
      <c r="D195" s="13">
        <v>1</v>
      </c>
      <c r="E195" s="78">
        <v>0</v>
      </c>
      <c r="F195" s="104" t="s">
        <v>57</v>
      </c>
      <c r="G195" s="104" t="s">
        <v>58</v>
      </c>
      <c r="H195" s="104" t="s">
        <v>66</v>
      </c>
      <c r="I195" s="15">
        <v>117275.266791</v>
      </c>
      <c r="J195" s="15">
        <v>11118.34368</v>
      </c>
      <c r="K195" s="15">
        <v>0</v>
      </c>
      <c r="L195" s="15">
        <v>0</v>
      </c>
      <c r="M195" s="15">
        <v>-58.503341000017826</v>
      </c>
      <c r="N195" s="15">
        <v>128335.10712999999</v>
      </c>
      <c r="O195" s="6">
        <v>0</v>
      </c>
    </row>
    <row r="196" spans="1:15" x14ac:dyDescent="0.25">
      <c r="A196" s="12">
        <v>2021</v>
      </c>
      <c r="B196" s="8" t="s">
        <v>13</v>
      </c>
      <c r="C196" s="13">
        <v>1</v>
      </c>
      <c r="D196" s="13">
        <v>1</v>
      </c>
      <c r="E196" s="78">
        <v>0</v>
      </c>
      <c r="F196" s="104" t="s">
        <v>57</v>
      </c>
      <c r="G196" s="104" t="s">
        <v>58</v>
      </c>
      <c r="H196" s="104" t="s">
        <v>67</v>
      </c>
      <c r="I196" s="15">
        <v>11356.30839</v>
      </c>
      <c r="J196" s="15">
        <v>0</v>
      </c>
      <c r="K196" s="15">
        <v>0</v>
      </c>
      <c r="L196" s="15">
        <v>0</v>
      </c>
      <c r="M196" s="15">
        <v>0</v>
      </c>
      <c r="N196" s="15">
        <v>11356.30839</v>
      </c>
      <c r="O196" s="6">
        <v>0</v>
      </c>
    </row>
    <row r="197" spans="1:15" x14ac:dyDescent="0.25">
      <c r="A197" s="12">
        <v>2021</v>
      </c>
      <c r="B197" s="8" t="s">
        <v>13</v>
      </c>
      <c r="C197" s="13">
        <v>1</v>
      </c>
      <c r="D197" s="13">
        <v>1</v>
      </c>
      <c r="E197" s="78">
        <v>0</v>
      </c>
      <c r="F197" s="104" t="s">
        <v>57</v>
      </c>
      <c r="G197" s="104" t="s">
        <v>58</v>
      </c>
      <c r="H197" s="104" t="s">
        <v>68</v>
      </c>
      <c r="I197" s="15">
        <v>81408.061186000006</v>
      </c>
      <c r="J197" s="15">
        <v>0</v>
      </c>
      <c r="K197" s="15">
        <v>0</v>
      </c>
      <c r="L197" s="15">
        <v>0</v>
      </c>
      <c r="M197" s="15">
        <v>0</v>
      </c>
      <c r="N197" s="15">
        <v>81408.061186000006</v>
      </c>
      <c r="O197" s="6">
        <v>0</v>
      </c>
    </row>
    <row r="198" spans="1:15" x14ac:dyDescent="0.25">
      <c r="A198" s="12">
        <v>2021</v>
      </c>
      <c r="B198" s="8" t="s">
        <v>13</v>
      </c>
      <c r="C198" s="13">
        <v>1</v>
      </c>
      <c r="D198" s="13">
        <v>1</v>
      </c>
      <c r="E198" s="78">
        <v>0</v>
      </c>
      <c r="F198" s="104" t="s">
        <v>57</v>
      </c>
      <c r="G198" s="104" t="s">
        <v>58</v>
      </c>
      <c r="H198" s="104" t="s">
        <v>69</v>
      </c>
      <c r="I198" s="15">
        <v>72934.513180000009</v>
      </c>
      <c r="J198" s="15">
        <v>0</v>
      </c>
      <c r="K198" s="15">
        <v>0</v>
      </c>
      <c r="L198" s="15">
        <v>0</v>
      </c>
      <c r="M198" s="15">
        <v>0</v>
      </c>
      <c r="N198" s="15">
        <v>72934.513180000009</v>
      </c>
      <c r="O198" s="6">
        <v>0</v>
      </c>
    </row>
    <row r="199" spans="1:15" x14ac:dyDescent="0.25">
      <c r="A199" s="12">
        <v>2021</v>
      </c>
      <c r="B199" s="8" t="s">
        <v>13</v>
      </c>
      <c r="C199" s="13">
        <v>1</v>
      </c>
      <c r="D199" s="13">
        <v>1</v>
      </c>
      <c r="E199" s="78">
        <v>0</v>
      </c>
      <c r="F199" s="104" t="s">
        <v>57</v>
      </c>
      <c r="G199" s="104" t="s">
        <v>58</v>
      </c>
      <c r="H199" s="104" t="s">
        <v>70</v>
      </c>
      <c r="I199" s="15">
        <v>57169.475594000003</v>
      </c>
      <c r="J199" s="15">
        <v>12830.494429999999</v>
      </c>
      <c r="K199" s="15">
        <v>0</v>
      </c>
      <c r="L199" s="15">
        <v>0</v>
      </c>
      <c r="M199" s="15">
        <v>0</v>
      </c>
      <c r="N199" s="15">
        <v>69999.970023999995</v>
      </c>
      <c r="O199" s="6">
        <v>0</v>
      </c>
    </row>
    <row r="200" spans="1:15" x14ac:dyDescent="0.25">
      <c r="A200" s="12">
        <v>2021</v>
      </c>
      <c r="B200" s="8" t="s">
        <v>13</v>
      </c>
      <c r="C200" s="13">
        <v>1</v>
      </c>
      <c r="D200" s="13">
        <v>1</v>
      </c>
      <c r="E200" s="78">
        <v>0</v>
      </c>
      <c r="F200" s="104" t="s">
        <v>57</v>
      </c>
      <c r="G200" s="104" t="s">
        <v>58</v>
      </c>
      <c r="H200" s="104" t="s">
        <v>55</v>
      </c>
      <c r="I200" s="15">
        <v>27089.94182</v>
      </c>
      <c r="J200" s="15">
        <v>0</v>
      </c>
      <c r="K200" s="15">
        <v>0</v>
      </c>
      <c r="L200" s="15">
        <v>515.12423000000001</v>
      </c>
      <c r="M200" s="15">
        <v>0</v>
      </c>
      <c r="N200" s="15">
        <v>27089.94182</v>
      </c>
      <c r="O200" s="6">
        <v>0</v>
      </c>
    </row>
    <row r="201" spans="1:15" x14ac:dyDescent="0.25">
      <c r="A201" s="12">
        <v>2021</v>
      </c>
      <c r="B201" s="8" t="s">
        <v>13</v>
      </c>
      <c r="C201" s="13">
        <v>1</v>
      </c>
      <c r="D201" s="13">
        <v>1</v>
      </c>
      <c r="E201" s="78">
        <v>0</v>
      </c>
      <c r="F201" s="104" t="s">
        <v>57</v>
      </c>
      <c r="G201" s="104" t="s">
        <v>58</v>
      </c>
      <c r="H201" s="104" t="s">
        <v>71</v>
      </c>
      <c r="I201" s="15">
        <v>2.4000000000000001E-5</v>
      </c>
      <c r="J201" s="15">
        <v>0</v>
      </c>
      <c r="K201" s="15">
        <v>0</v>
      </c>
      <c r="L201" s="15">
        <v>0</v>
      </c>
      <c r="M201" s="15">
        <v>0</v>
      </c>
      <c r="N201" s="15">
        <v>2.4000000000000001E-5</v>
      </c>
      <c r="O201" s="6">
        <v>0</v>
      </c>
    </row>
    <row r="202" spans="1:15" x14ac:dyDescent="0.25">
      <c r="A202" s="12">
        <v>2021</v>
      </c>
      <c r="B202" s="8" t="s">
        <v>13</v>
      </c>
      <c r="C202" s="13">
        <v>1</v>
      </c>
      <c r="D202" s="13">
        <v>1</v>
      </c>
      <c r="E202" s="78">
        <v>0</v>
      </c>
      <c r="F202" s="104" t="s">
        <v>57</v>
      </c>
      <c r="G202" s="104" t="s">
        <v>58</v>
      </c>
      <c r="H202" s="104" t="s">
        <v>72</v>
      </c>
      <c r="I202" s="15">
        <v>2462.39</v>
      </c>
      <c r="J202" s="15">
        <v>0</v>
      </c>
      <c r="K202" s="15">
        <v>0</v>
      </c>
      <c r="L202" s="15">
        <v>0</v>
      </c>
      <c r="M202" s="15">
        <v>-9.2364999999999782</v>
      </c>
      <c r="N202" s="15">
        <v>2453.1534999999999</v>
      </c>
      <c r="O202" s="6">
        <v>0</v>
      </c>
    </row>
    <row r="203" spans="1:15" x14ac:dyDescent="0.25">
      <c r="A203" s="12">
        <v>2021</v>
      </c>
      <c r="B203" s="8" t="s">
        <v>13</v>
      </c>
      <c r="C203" s="13">
        <v>1</v>
      </c>
      <c r="D203" s="13">
        <v>1</v>
      </c>
      <c r="E203" s="78">
        <v>1</v>
      </c>
      <c r="F203" s="104" t="s">
        <v>73</v>
      </c>
      <c r="G203" s="104" t="s">
        <v>74</v>
      </c>
      <c r="H203" s="104" t="s">
        <v>43</v>
      </c>
      <c r="I203" s="15">
        <v>539.17548999999997</v>
      </c>
      <c r="J203" s="15">
        <v>0</v>
      </c>
      <c r="K203" s="15">
        <v>0</v>
      </c>
      <c r="L203" s="15">
        <v>0</v>
      </c>
      <c r="M203" s="15">
        <v>0</v>
      </c>
      <c r="N203" s="15">
        <v>539.17548999999997</v>
      </c>
      <c r="O203" s="6">
        <v>0</v>
      </c>
    </row>
    <row r="204" spans="1:15" x14ac:dyDescent="0.25">
      <c r="A204" s="12">
        <v>2021</v>
      </c>
      <c r="B204" s="8" t="s">
        <v>13</v>
      </c>
      <c r="C204" s="13">
        <v>1</v>
      </c>
      <c r="D204" s="13">
        <v>1</v>
      </c>
      <c r="E204" s="78">
        <v>1</v>
      </c>
      <c r="F204" s="104" t="s">
        <v>73</v>
      </c>
      <c r="G204" s="104" t="s">
        <v>75</v>
      </c>
      <c r="H204" s="104" t="s">
        <v>43</v>
      </c>
      <c r="I204" s="15">
        <v>39569.523992999995</v>
      </c>
      <c r="J204" s="15">
        <v>0</v>
      </c>
      <c r="K204" s="15">
        <v>0</v>
      </c>
      <c r="L204" s="15">
        <v>0</v>
      </c>
      <c r="M204" s="15">
        <v>-67.256016999999702</v>
      </c>
      <c r="N204" s="15">
        <v>39502.267975999996</v>
      </c>
      <c r="O204" s="6">
        <v>0</v>
      </c>
    </row>
    <row r="205" spans="1:15" x14ac:dyDescent="0.25">
      <c r="A205" s="12">
        <v>2021</v>
      </c>
      <c r="B205" s="8" t="s">
        <v>13</v>
      </c>
      <c r="C205" s="13">
        <v>1</v>
      </c>
      <c r="D205" s="13">
        <v>1</v>
      </c>
      <c r="E205" s="78">
        <v>1</v>
      </c>
      <c r="F205" s="104" t="s">
        <v>73</v>
      </c>
      <c r="G205" s="104" t="s">
        <v>76</v>
      </c>
      <c r="H205" s="104" t="s">
        <v>43</v>
      </c>
      <c r="I205" s="15">
        <v>81955.555540000001</v>
      </c>
      <c r="J205" s="15">
        <v>0</v>
      </c>
      <c r="K205" s="15">
        <v>0</v>
      </c>
      <c r="L205" s="15">
        <v>0</v>
      </c>
      <c r="M205" s="15">
        <v>0</v>
      </c>
      <c r="N205" s="15">
        <v>81955.555540000001</v>
      </c>
      <c r="O205" s="6">
        <v>0</v>
      </c>
    </row>
    <row r="206" spans="1:15" x14ac:dyDescent="0.25">
      <c r="A206" s="12">
        <v>2021</v>
      </c>
      <c r="B206" s="8" t="s">
        <v>13</v>
      </c>
      <c r="C206" s="13">
        <v>1</v>
      </c>
      <c r="D206" s="13">
        <v>1</v>
      </c>
      <c r="E206" s="78">
        <v>1</v>
      </c>
      <c r="F206" s="104" t="s">
        <v>73</v>
      </c>
      <c r="G206" s="104" t="s">
        <v>77</v>
      </c>
      <c r="H206" s="104" t="s">
        <v>43</v>
      </c>
      <c r="I206" s="15">
        <v>6226201.0800000001</v>
      </c>
      <c r="J206" s="15">
        <v>0</v>
      </c>
      <c r="K206" s="15">
        <v>0</v>
      </c>
      <c r="L206" s="15">
        <v>30701.008582999999</v>
      </c>
      <c r="M206" s="15">
        <v>-6611.6655000001192</v>
      </c>
      <c r="N206" s="15">
        <v>6219589.4145</v>
      </c>
      <c r="O206" s="6">
        <v>0</v>
      </c>
    </row>
    <row r="207" spans="1:15" x14ac:dyDescent="0.25">
      <c r="A207" s="12">
        <v>2021</v>
      </c>
      <c r="B207" s="8" t="s">
        <v>13</v>
      </c>
      <c r="C207" s="13">
        <v>1</v>
      </c>
      <c r="D207" s="13">
        <v>0</v>
      </c>
      <c r="E207" s="78">
        <v>0</v>
      </c>
      <c r="F207" s="104" t="s">
        <v>73</v>
      </c>
      <c r="G207" s="104" t="s">
        <v>77</v>
      </c>
      <c r="H207" s="104" t="s">
        <v>63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6">
        <v>0</v>
      </c>
    </row>
    <row r="208" spans="1:15" x14ac:dyDescent="0.25">
      <c r="A208" s="12">
        <v>2021</v>
      </c>
      <c r="B208" s="8" t="s">
        <v>13</v>
      </c>
      <c r="C208" s="13">
        <v>1</v>
      </c>
      <c r="D208" s="13">
        <v>1</v>
      </c>
      <c r="E208" s="78">
        <v>1</v>
      </c>
      <c r="F208" s="104" t="s">
        <v>78</v>
      </c>
      <c r="G208" s="104" t="s">
        <v>79</v>
      </c>
      <c r="H208" s="104" t="s">
        <v>43</v>
      </c>
      <c r="I208" s="15">
        <v>12343</v>
      </c>
      <c r="J208" s="15">
        <v>0</v>
      </c>
      <c r="K208" s="15">
        <v>0</v>
      </c>
      <c r="L208" s="15">
        <v>70.231669999999994</v>
      </c>
      <c r="M208" s="15">
        <v>0</v>
      </c>
      <c r="N208" s="15">
        <v>12343</v>
      </c>
      <c r="O208" s="6">
        <v>0</v>
      </c>
    </row>
    <row r="209" spans="1:15" x14ac:dyDescent="0.25">
      <c r="A209" s="12">
        <v>2021</v>
      </c>
      <c r="B209" s="8" t="s">
        <v>13</v>
      </c>
      <c r="C209" s="13">
        <v>1</v>
      </c>
      <c r="D209" s="13">
        <v>1</v>
      </c>
      <c r="E209" s="78">
        <v>1</v>
      </c>
      <c r="F209" s="104" t="s">
        <v>78</v>
      </c>
      <c r="G209" s="104" t="s">
        <v>80</v>
      </c>
      <c r="H209" s="104" t="s">
        <v>43</v>
      </c>
      <c r="I209" s="15">
        <v>50183</v>
      </c>
      <c r="J209" s="15">
        <v>0</v>
      </c>
      <c r="K209" s="15">
        <v>0</v>
      </c>
      <c r="L209" s="15">
        <v>0</v>
      </c>
      <c r="M209" s="15">
        <v>0</v>
      </c>
      <c r="N209" s="15">
        <v>50183</v>
      </c>
      <c r="O209" s="6">
        <v>0</v>
      </c>
    </row>
    <row r="210" spans="1:15" x14ac:dyDescent="0.25">
      <c r="A210" s="12">
        <v>2021</v>
      </c>
      <c r="B210" s="8" t="s">
        <v>13</v>
      </c>
      <c r="C210" s="13">
        <v>1</v>
      </c>
      <c r="D210" s="13">
        <v>1</v>
      </c>
      <c r="E210" s="78">
        <v>1</v>
      </c>
      <c r="F210" s="104" t="s">
        <v>78</v>
      </c>
      <c r="G210" s="104" t="s">
        <v>81</v>
      </c>
      <c r="H210" s="104" t="s">
        <v>43</v>
      </c>
      <c r="I210" s="15">
        <v>0</v>
      </c>
      <c r="J210" s="15">
        <v>0</v>
      </c>
      <c r="K210" s="15">
        <v>0</v>
      </c>
      <c r="L210" s="15">
        <v>0</v>
      </c>
      <c r="M210" s="15">
        <v>0</v>
      </c>
      <c r="N210" s="15">
        <v>0</v>
      </c>
      <c r="O210" s="6">
        <v>0</v>
      </c>
    </row>
    <row r="211" spans="1:15" x14ac:dyDescent="0.25">
      <c r="A211" s="12">
        <v>2021</v>
      </c>
      <c r="B211" s="8" t="s">
        <v>13</v>
      </c>
      <c r="C211" s="13">
        <v>1</v>
      </c>
      <c r="D211" s="13">
        <v>1</v>
      </c>
      <c r="E211" s="78">
        <v>1</v>
      </c>
      <c r="F211" s="104" t="s">
        <v>73</v>
      </c>
      <c r="G211" s="104" t="s">
        <v>82</v>
      </c>
      <c r="H211" s="104" t="s">
        <v>43</v>
      </c>
      <c r="I211" s="15">
        <v>5742990.5050060023</v>
      </c>
      <c r="J211" s="15">
        <v>28437.553540000001</v>
      </c>
      <c r="K211" s="15">
        <v>14638.298614000001</v>
      </c>
      <c r="L211" s="15">
        <v>9571.3528189999997</v>
      </c>
      <c r="M211" s="15">
        <v>2.0850409986451268</v>
      </c>
      <c r="N211" s="15">
        <v>5756791.8449730007</v>
      </c>
      <c r="O211" s="6">
        <v>0</v>
      </c>
    </row>
    <row r="212" spans="1:15" x14ac:dyDescent="0.25">
      <c r="A212" s="12">
        <v>2021</v>
      </c>
      <c r="B212" s="8" t="s">
        <v>13</v>
      </c>
      <c r="C212" s="13">
        <v>1</v>
      </c>
      <c r="D212" s="13">
        <v>1</v>
      </c>
      <c r="E212" s="78">
        <v>0</v>
      </c>
      <c r="F212" s="104" t="s">
        <v>73</v>
      </c>
      <c r="G212" s="104" t="s">
        <v>82</v>
      </c>
      <c r="H212" s="104" t="s">
        <v>69</v>
      </c>
      <c r="I212" s="15">
        <v>-4.9000000000000005E-5</v>
      </c>
      <c r="J212" s="15">
        <v>0</v>
      </c>
      <c r="K212" s="15">
        <v>0</v>
      </c>
      <c r="L212" s="15">
        <v>0</v>
      </c>
      <c r="M212" s="15">
        <v>1.000000000000004E-6</v>
      </c>
      <c r="N212" s="15">
        <v>-4.8000000000000001E-5</v>
      </c>
      <c r="O212" s="6">
        <v>0</v>
      </c>
    </row>
    <row r="213" spans="1:15" x14ac:dyDescent="0.25">
      <c r="A213" s="12">
        <v>2021</v>
      </c>
      <c r="B213" s="8" t="s">
        <v>13</v>
      </c>
      <c r="C213" s="13">
        <v>1</v>
      </c>
      <c r="D213" s="13">
        <v>1</v>
      </c>
      <c r="E213" s="78">
        <v>0</v>
      </c>
      <c r="F213" s="104" t="s">
        <v>73</v>
      </c>
      <c r="G213" s="104" t="s">
        <v>82</v>
      </c>
      <c r="H213" s="104" t="s">
        <v>54</v>
      </c>
      <c r="I213" s="15">
        <v>0</v>
      </c>
      <c r="J213" s="15">
        <v>0</v>
      </c>
      <c r="K213" s="15">
        <v>0</v>
      </c>
      <c r="L213" s="15">
        <v>69.171999999999997</v>
      </c>
      <c r="M213" s="15">
        <v>0</v>
      </c>
      <c r="N213" s="15">
        <v>0</v>
      </c>
      <c r="O213" s="6">
        <v>0</v>
      </c>
    </row>
    <row r="214" spans="1:15" x14ac:dyDescent="0.25">
      <c r="A214" s="12">
        <v>2021</v>
      </c>
      <c r="B214" s="8" t="s">
        <v>13</v>
      </c>
      <c r="C214" s="13">
        <v>1</v>
      </c>
      <c r="D214" s="13">
        <v>0</v>
      </c>
      <c r="E214" s="78">
        <v>0</v>
      </c>
      <c r="F214" s="104" t="s">
        <v>73</v>
      </c>
      <c r="G214" s="104" t="s">
        <v>82</v>
      </c>
      <c r="H214" s="104" t="s">
        <v>63</v>
      </c>
      <c r="I214" s="15">
        <v>0</v>
      </c>
      <c r="J214" s="15">
        <v>0</v>
      </c>
      <c r="K214" s="15">
        <v>0</v>
      </c>
      <c r="L214" s="15">
        <v>0</v>
      </c>
      <c r="M214" s="15">
        <v>0</v>
      </c>
      <c r="N214" s="15">
        <v>0</v>
      </c>
      <c r="O214" s="6">
        <v>0</v>
      </c>
    </row>
    <row r="215" spans="1:15" x14ac:dyDescent="0.25">
      <c r="A215" s="12">
        <v>2021</v>
      </c>
      <c r="B215" s="8" t="s">
        <v>13</v>
      </c>
      <c r="C215" s="13">
        <v>1</v>
      </c>
      <c r="D215" s="13">
        <v>1</v>
      </c>
      <c r="E215" s="78">
        <v>0</v>
      </c>
      <c r="F215" s="104" t="s">
        <v>73</v>
      </c>
      <c r="G215" s="104" t="s">
        <v>82</v>
      </c>
      <c r="H215" s="104" t="s">
        <v>45</v>
      </c>
      <c r="I215" s="15">
        <v>17696.40755</v>
      </c>
      <c r="J215" s="15">
        <v>0</v>
      </c>
      <c r="K215" s="15">
        <v>0</v>
      </c>
      <c r="L215" s="15">
        <v>0</v>
      </c>
      <c r="M215" s="15">
        <v>0</v>
      </c>
      <c r="N215" s="15">
        <v>17696.40755</v>
      </c>
      <c r="O215" s="6">
        <v>0</v>
      </c>
    </row>
    <row r="216" spans="1:15" x14ac:dyDescent="0.25">
      <c r="A216" s="12">
        <v>2021</v>
      </c>
      <c r="B216" s="8" t="s">
        <v>13</v>
      </c>
      <c r="C216" s="13">
        <v>1</v>
      </c>
      <c r="D216" s="13">
        <v>0</v>
      </c>
      <c r="E216" s="78">
        <v>0</v>
      </c>
      <c r="F216" s="104" t="s">
        <v>73</v>
      </c>
      <c r="G216" s="104" t="s">
        <v>82</v>
      </c>
      <c r="H216" s="104" t="s">
        <v>51</v>
      </c>
      <c r="I216" s="15">
        <v>869.6884849999999</v>
      </c>
      <c r="J216" s="15">
        <v>0</v>
      </c>
      <c r="K216" s="15">
        <v>0</v>
      </c>
      <c r="L216" s="15">
        <v>0</v>
      </c>
      <c r="M216" s="15">
        <v>0</v>
      </c>
      <c r="N216" s="15">
        <v>869.6884849999999</v>
      </c>
      <c r="O216" s="6">
        <v>0</v>
      </c>
    </row>
    <row r="217" spans="1:15" x14ac:dyDescent="0.25">
      <c r="A217" s="12">
        <v>2021</v>
      </c>
      <c r="B217" s="8" t="s">
        <v>13</v>
      </c>
      <c r="C217" s="13">
        <v>1</v>
      </c>
      <c r="D217" s="13">
        <v>0</v>
      </c>
      <c r="E217" s="78">
        <v>0</v>
      </c>
      <c r="F217" s="104" t="s">
        <v>73</v>
      </c>
      <c r="G217" s="104" t="s">
        <v>82</v>
      </c>
      <c r="H217" s="104" t="s">
        <v>83</v>
      </c>
      <c r="I217" s="15">
        <v>50000</v>
      </c>
      <c r="J217" s="15">
        <v>0</v>
      </c>
      <c r="K217" s="15">
        <v>0</v>
      </c>
      <c r="L217" s="15">
        <v>0</v>
      </c>
      <c r="M217" s="15">
        <v>0</v>
      </c>
      <c r="N217" s="15">
        <v>50000</v>
      </c>
      <c r="O217" s="6">
        <v>0</v>
      </c>
    </row>
    <row r="218" spans="1:15" x14ac:dyDescent="0.25">
      <c r="A218" s="12">
        <v>2021</v>
      </c>
      <c r="B218" s="8" t="s">
        <v>13</v>
      </c>
      <c r="C218" s="13">
        <v>1</v>
      </c>
      <c r="D218" s="13">
        <v>0</v>
      </c>
      <c r="E218" s="78">
        <v>0</v>
      </c>
      <c r="F218" s="104" t="s">
        <v>73</v>
      </c>
      <c r="G218" s="104" t="s">
        <v>82</v>
      </c>
      <c r="H218" s="104" t="s">
        <v>60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6">
        <v>0</v>
      </c>
    </row>
    <row r="219" spans="1:15" x14ac:dyDescent="0.25">
      <c r="A219" s="12">
        <v>2021</v>
      </c>
      <c r="B219" s="8" t="s">
        <v>13</v>
      </c>
      <c r="C219" s="13">
        <v>1</v>
      </c>
      <c r="D219" s="13">
        <v>1</v>
      </c>
      <c r="E219" s="78">
        <v>0</v>
      </c>
      <c r="F219" s="104" t="s">
        <v>73</v>
      </c>
      <c r="G219" s="104" t="s">
        <v>82</v>
      </c>
      <c r="H219" s="104" t="s">
        <v>70</v>
      </c>
      <c r="I219" s="15">
        <v>60193.212325</v>
      </c>
      <c r="J219" s="15">
        <v>0</v>
      </c>
      <c r="K219" s="15">
        <v>0</v>
      </c>
      <c r="L219" s="15">
        <v>0</v>
      </c>
      <c r="M219" s="15">
        <v>0</v>
      </c>
      <c r="N219" s="15">
        <v>60193.212325</v>
      </c>
      <c r="O219" s="6">
        <v>0</v>
      </c>
    </row>
    <row r="220" spans="1:15" x14ac:dyDescent="0.25">
      <c r="A220" s="12">
        <v>2021</v>
      </c>
      <c r="B220" s="8" t="s">
        <v>13</v>
      </c>
      <c r="C220" s="13">
        <v>1</v>
      </c>
      <c r="D220" s="13">
        <v>1</v>
      </c>
      <c r="E220" s="78">
        <v>0</v>
      </c>
      <c r="F220" s="104" t="s">
        <v>73</v>
      </c>
      <c r="G220" s="104" t="s">
        <v>82</v>
      </c>
      <c r="H220" s="104" t="s">
        <v>61</v>
      </c>
      <c r="I220" s="15">
        <v>-1.2000000000000007E-5</v>
      </c>
      <c r="J220" s="15">
        <v>0</v>
      </c>
      <c r="K220" s="15">
        <v>0</v>
      </c>
      <c r="L220" s="15">
        <v>0</v>
      </c>
      <c r="M220" s="15">
        <v>0</v>
      </c>
      <c r="N220" s="15">
        <v>-1.2000000000000007E-5</v>
      </c>
      <c r="O220" s="6">
        <v>0</v>
      </c>
    </row>
    <row r="221" spans="1:15" x14ac:dyDescent="0.25">
      <c r="A221" s="12">
        <v>2021</v>
      </c>
      <c r="B221" s="8" t="s">
        <v>13</v>
      </c>
      <c r="C221" s="13">
        <v>1</v>
      </c>
      <c r="D221" s="13">
        <v>1</v>
      </c>
      <c r="E221" s="78">
        <v>0</v>
      </c>
      <c r="F221" s="104" t="s">
        <v>73</v>
      </c>
      <c r="G221" s="104" t="s">
        <v>82</v>
      </c>
      <c r="H221" s="104" t="s">
        <v>56</v>
      </c>
      <c r="I221" s="15">
        <v>37037.083936000003</v>
      </c>
      <c r="J221" s="15">
        <v>0</v>
      </c>
      <c r="K221" s="15">
        <v>0</v>
      </c>
      <c r="L221" s="15">
        <v>0</v>
      </c>
      <c r="M221" s="15">
        <v>0</v>
      </c>
      <c r="N221" s="15">
        <v>37037.083936000003</v>
      </c>
      <c r="O221" s="6">
        <v>0</v>
      </c>
    </row>
    <row r="222" spans="1:15" x14ac:dyDescent="0.25">
      <c r="A222" s="12">
        <v>2021</v>
      </c>
      <c r="B222" s="8" t="s">
        <v>13</v>
      </c>
      <c r="C222" s="13">
        <v>1</v>
      </c>
      <c r="D222" s="13">
        <v>1</v>
      </c>
      <c r="E222" s="78">
        <v>0</v>
      </c>
      <c r="F222" s="104" t="s">
        <v>73</v>
      </c>
      <c r="G222" s="104" t="s">
        <v>82</v>
      </c>
      <c r="H222" s="104" t="s">
        <v>66</v>
      </c>
      <c r="I222" s="15">
        <v>1251.1965209999998</v>
      </c>
      <c r="J222" s="15">
        <v>0</v>
      </c>
      <c r="K222" s="15">
        <v>58.670160000000003</v>
      </c>
      <c r="L222" s="15">
        <v>16.423299999999998</v>
      </c>
      <c r="M222" s="15">
        <v>0</v>
      </c>
      <c r="N222" s="15">
        <v>1192.526361</v>
      </c>
      <c r="O222" s="6">
        <v>0</v>
      </c>
    </row>
    <row r="223" spans="1:15" x14ac:dyDescent="0.25">
      <c r="A223" s="12">
        <v>2021</v>
      </c>
      <c r="B223" s="8" t="s">
        <v>13</v>
      </c>
      <c r="C223" s="13">
        <v>1</v>
      </c>
      <c r="D223" s="13">
        <v>1</v>
      </c>
      <c r="E223" s="78">
        <v>1</v>
      </c>
      <c r="F223" s="104" t="s">
        <v>73</v>
      </c>
      <c r="G223" s="104" t="s">
        <v>82</v>
      </c>
      <c r="H223" s="104" t="s">
        <v>84</v>
      </c>
      <c r="I223" s="15">
        <v>0</v>
      </c>
      <c r="J223" s="15">
        <v>0</v>
      </c>
      <c r="K223" s="15">
        <v>0</v>
      </c>
      <c r="L223" s="15">
        <v>0</v>
      </c>
      <c r="M223" s="15">
        <v>0</v>
      </c>
      <c r="N223" s="15">
        <v>0</v>
      </c>
      <c r="O223" s="6">
        <v>0</v>
      </c>
    </row>
    <row r="224" spans="1:15" x14ac:dyDescent="0.25">
      <c r="A224" s="12">
        <v>2021</v>
      </c>
      <c r="B224" s="8" t="s">
        <v>13</v>
      </c>
      <c r="C224" s="13">
        <v>1</v>
      </c>
      <c r="D224" s="13">
        <v>1</v>
      </c>
      <c r="E224" s="78">
        <v>1</v>
      </c>
      <c r="F224" s="104" t="s">
        <v>73</v>
      </c>
      <c r="G224" s="104" t="s">
        <v>82</v>
      </c>
      <c r="H224" s="104" t="s">
        <v>85</v>
      </c>
      <c r="I224" s="15">
        <v>2399.4535860000001</v>
      </c>
      <c r="J224" s="15">
        <v>0</v>
      </c>
      <c r="K224" s="15">
        <v>0</v>
      </c>
      <c r="L224" s="15">
        <v>0</v>
      </c>
      <c r="M224" s="15">
        <v>0</v>
      </c>
      <c r="N224" s="15">
        <v>2399.4535860000001</v>
      </c>
      <c r="O224" s="6">
        <v>0</v>
      </c>
    </row>
    <row r="225" spans="1:15" x14ac:dyDescent="0.25">
      <c r="A225" s="12">
        <v>2021</v>
      </c>
      <c r="B225" s="8" t="s">
        <v>13</v>
      </c>
      <c r="C225" s="13">
        <v>1</v>
      </c>
      <c r="D225" s="13">
        <v>1</v>
      </c>
      <c r="E225" s="78">
        <v>0</v>
      </c>
      <c r="F225" s="104" t="s">
        <v>73</v>
      </c>
      <c r="G225" s="104" t="s">
        <v>82</v>
      </c>
      <c r="H225" s="104" t="s">
        <v>86</v>
      </c>
      <c r="I225" s="15">
        <v>3046.5704300000002</v>
      </c>
      <c r="J225" s="15">
        <v>0</v>
      </c>
      <c r="K225" s="15">
        <v>0</v>
      </c>
      <c r="L225" s="15">
        <v>0</v>
      </c>
      <c r="M225" s="15">
        <v>0</v>
      </c>
      <c r="N225" s="15">
        <v>3046.5704300000002</v>
      </c>
      <c r="O225" s="6">
        <v>0</v>
      </c>
    </row>
    <row r="226" spans="1:15" x14ac:dyDescent="0.25">
      <c r="A226" s="12">
        <v>2021</v>
      </c>
      <c r="B226" s="8" t="s">
        <v>13</v>
      </c>
      <c r="C226" s="13">
        <v>1</v>
      </c>
      <c r="D226" s="13">
        <v>1</v>
      </c>
      <c r="E226" s="78">
        <v>0</v>
      </c>
      <c r="F226" s="104" t="s">
        <v>73</v>
      </c>
      <c r="G226" s="104" t="s">
        <v>82</v>
      </c>
      <c r="H226" s="104" t="s">
        <v>87</v>
      </c>
      <c r="I226" s="15">
        <v>13000</v>
      </c>
      <c r="J226" s="15">
        <v>0</v>
      </c>
      <c r="K226" s="15">
        <v>0</v>
      </c>
      <c r="L226" s="15">
        <v>0</v>
      </c>
      <c r="M226" s="15">
        <v>0</v>
      </c>
      <c r="N226" s="15">
        <v>13000</v>
      </c>
      <c r="O226" s="6">
        <v>0</v>
      </c>
    </row>
    <row r="227" spans="1:15" x14ac:dyDescent="0.25">
      <c r="A227" s="12">
        <v>2021</v>
      </c>
      <c r="B227" s="8" t="s">
        <v>13</v>
      </c>
      <c r="C227" s="13">
        <v>1</v>
      </c>
      <c r="D227" s="13">
        <v>1</v>
      </c>
      <c r="E227" s="78">
        <v>0</v>
      </c>
      <c r="F227" s="104" t="s">
        <v>73</v>
      </c>
      <c r="G227" s="104" t="s">
        <v>82</v>
      </c>
      <c r="H227" s="104" t="s">
        <v>47</v>
      </c>
      <c r="I227" s="15">
        <v>22913.686989999998</v>
      </c>
      <c r="J227" s="15">
        <v>0</v>
      </c>
      <c r="K227" s="15">
        <v>0</v>
      </c>
      <c r="L227" s="15">
        <v>0</v>
      </c>
      <c r="M227" s="15">
        <v>0</v>
      </c>
      <c r="N227" s="15">
        <v>22913.686989999998</v>
      </c>
      <c r="O227" s="6">
        <v>0</v>
      </c>
    </row>
    <row r="228" spans="1:15" x14ac:dyDescent="0.25">
      <c r="A228" s="12">
        <v>2021</v>
      </c>
      <c r="B228" s="8" t="s">
        <v>13</v>
      </c>
      <c r="C228" s="13">
        <v>1</v>
      </c>
      <c r="D228" s="13">
        <v>1</v>
      </c>
      <c r="E228" s="78">
        <v>1</v>
      </c>
      <c r="F228" s="104" t="s">
        <v>73</v>
      </c>
      <c r="G228" s="104" t="s">
        <v>88</v>
      </c>
      <c r="H228" s="104" t="s">
        <v>43</v>
      </c>
      <c r="I228" s="15">
        <v>3475929.7681840002</v>
      </c>
      <c r="J228" s="15">
        <v>0</v>
      </c>
      <c r="K228" s="15">
        <v>4166.6666699999996</v>
      </c>
      <c r="L228" s="15">
        <v>627.73358999999994</v>
      </c>
      <c r="M228" s="15">
        <v>0</v>
      </c>
      <c r="N228" s="15">
        <v>3471763.101514</v>
      </c>
      <c r="O228" s="6">
        <v>0</v>
      </c>
    </row>
    <row r="229" spans="1:15" x14ac:dyDescent="0.25">
      <c r="A229" s="12">
        <v>2021</v>
      </c>
      <c r="B229" s="8" t="s">
        <v>13</v>
      </c>
      <c r="C229" s="13">
        <v>1</v>
      </c>
      <c r="D229" s="13">
        <v>1</v>
      </c>
      <c r="E229" s="78">
        <v>0</v>
      </c>
      <c r="F229" s="104" t="s">
        <v>73</v>
      </c>
      <c r="G229" s="104" t="s">
        <v>88</v>
      </c>
      <c r="H229" s="104" t="s">
        <v>89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  <c r="O229" s="6">
        <v>0</v>
      </c>
    </row>
    <row r="230" spans="1:15" x14ac:dyDescent="0.25">
      <c r="A230" s="12">
        <v>2021</v>
      </c>
      <c r="B230" s="8" t="s">
        <v>13</v>
      </c>
      <c r="C230" s="13">
        <v>1</v>
      </c>
      <c r="D230" s="13">
        <v>0</v>
      </c>
      <c r="E230" s="78">
        <v>0</v>
      </c>
      <c r="F230" s="104" t="s">
        <v>73</v>
      </c>
      <c r="G230" s="104" t="s">
        <v>88</v>
      </c>
      <c r="H230" s="104" t="s">
        <v>63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6">
        <v>0</v>
      </c>
    </row>
    <row r="231" spans="1:15" x14ac:dyDescent="0.25">
      <c r="A231" s="12">
        <v>2021</v>
      </c>
      <c r="B231" s="8" t="s">
        <v>13</v>
      </c>
      <c r="C231" s="13">
        <v>1</v>
      </c>
      <c r="D231" s="13">
        <v>1</v>
      </c>
      <c r="E231" s="78">
        <v>0</v>
      </c>
      <c r="F231" s="104" t="s">
        <v>73</v>
      </c>
      <c r="G231" s="104" t="s">
        <v>88</v>
      </c>
      <c r="H231" s="104" t="s">
        <v>69</v>
      </c>
      <c r="I231" s="15">
        <v>132489.96173799998</v>
      </c>
      <c r="J231" s="15">
        <v>0</v>
      </c>
      <c r="K231" s="15">
        <v>2878.75</v>
      </c>
      <c r="L231" s="15">
        <v>154.26339000000002</v>
      </c>
      <c r="M231" s="15">
        <v>0</v>
      </c>
      <c r="N231" s="15">
        <v>129611.211738</v>
      </c>
      <c r="O231" s="6">
        <v>97.109830000000002</v>
      </c>
    </row>
    <row r="232" spans="1:15" x14ac:dyDescent="0.25">
      <c r="A232" s="12">
        <v>2021</v>
      </c>
      <c r="B232" s="8" t="s">
        <v>13</v>
      </c>
      <c r="C232" s="13">
        <v>1</v>
      </c>
      <c r="D232" s="13">
        <v>1</v>
      </c>
      <c r="E232" s="78">
        <v>0</v>
      </c>
      <c r="F232" s="104" t="s">
        <v>73</v>
      </c>
      <c r="G232" s="104" t="s">
        <v>88</v>
      </c>
      <c r="H232" s="104" t="s">
        <v>45</v>
      </c>
      <c r="I232" s="15">
        <v>226113.61792700001</v>
      </c>
      <c r="J232" s="15">
        <v>0</v>
      </c>
      <c r="K232" s="15">
        <v>2574.8706200000001</v>
      </c>
      <c r="L232" s="15">
        <v>263.82968</v>
      </c>
      <c r="M232" s="15">
        <v>0</v>
      </c>
      <c r="N232" s="15">
        <v>223538.74730700001</v>
      </c>
      <c r="O232" s="6">
        <v>0</v>
      </c>
    </row>
    <row r="233" spans="1:15" x14ac:dyDescent="0.25">
      <c r="A233" s="12">
        <v>2021</v>
      </c>
      <c r="B233" s="8" t="s">
        <v>13</v>
      </c>
      <c r="C233" s="13">
        <v>1</v>
      </c>
      <c r="D233" s="13">
        <v>1</v>
      </c>
      <c r="E233" s="78">
        <v>0</v>
      </c>
      <c r="F233" s="104" t="s">
        <v>73</v>
      </c>
      <c r="G233" s="104" t="s">
        <v>88</v>
      </c>
      <c r="H233" s="104" t="s">
        <v>90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6">
        <v>0</v>
      </c>
    </row>
    <row r="234" spans="1:15" x14ac:dyDescent="0.25">
      <c r="A234" s="12">
        <v>2021</v>
      </c>
      <c r="B234" s="8" t="s">
        <v>13</v>
      </c>
      <c r="C234" s="13">
        <v>1</v>
      </c>
      <c r="D234" s="13">
        <v>1</v>
      </c>
      <c r="E234" s="78">
        <v>0</v>
      </c>
      <c r="F234" s="104" t="s">
        <v>73</v>
      </c>
      <c r="G234" s="104" t="s">
        <v>88</v>
      </c>
      <c r="H234" s="104" t="s">
        <v>86</v>
      </c>
      <c r="I234" s="15">
        <v>54545.454539999999</v>
      </c>
      <c r="J234" s="15">
        <v>0</v>
      </c>
      <c r="K234" s="15">
        <v>0</v>
      </c>
      <c r="L234" s="15">
        <v>0</v>
      </c>
      <c r="M234" s="15">
        <v>0</v>
      </c>
      <c r="N234" s="15">
        <v>54545.454539999999</v>
      </c>
      <c r="O234" s="6">
        <v>0</v>
      </c>
    </row>
    <row r="235" spans="1:15" x14ac:dyDescent="0.25">
      <c r="A235" s="12">
        <v>2021</v>
      </c>
      <c r="B235" s="8" t="s">
        <v>13</v>
      </c>
      <c r="C235" s="13">
        <v>1</v>
      </c>
      <c r="D235" s="13">
        <v>1</v>
      </c>
      <c r="E235" s="78">
        <v>0</v>
      </c>
      <c r="F235" s="104" t="s">
        <v>73</v>
      </c>
      <c r="G235" s="104" t="s">
        <v>88</v>
      </c>
      <c r="H235" s="104" t="s">
        <v>66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  <c r="O235" s="6">
        <v>0</v>
      </c>
    </row>
    <row r="236" spans="1:15" x14ac:dyDescent="0.25">
      <c r="A236" s="12">
        <v>2021</v>
      </c>
      <c r="B236" s="8" t="s">
        <v>13</v>
      </c>
      <c r="C236" s="13">
        <v>1</v>
      </c>
      <c r="D236" s="13">
        <v>1</v>
      </c>
      <c r="E236" s="78">
        <v>0</v>
      </c>
      <c r="F236" s="104" t="s">
        <v>73</v>
      </c>
      <c r="G236" s="104" t="s">
        <v>88</v>
      </c>
      <c r="H236" s="104" t="s">
        <v>70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6">
        <v>0</v>
      </c>
    </row>
    <row r="237" spans="1:15" x14ac:dyDescent="0.25">
      <c r="A237" s="12">
        <v>2021</v>
      </c>
      <c r="B237" s="8" t="s">
        <v>13</v>
      </c>
      <c r="C237" s="13">
        <v>1</v>
      </c>
      <c r="D237" s="13">
        <v>1</v>
      </c>
      <c r="E237" s="78">
        <v>0</v>
      </c>
      <c r="F237" s="104" t="s">
        <v>73</v>
      </c>
      <c r="G237" s="104" t="s">
        <v>88</v>
      </c>
      <c r="H237" s="104" t="s">
        <v>56</v>
      </c>
      <c r="I237" s="15">
        <v>165</v>
      </c>
      <c r="J237" s="15">
        <v>0</v>
      </c>
      <c r="K237" s="15">
        <v>0</v>
      </c>
      <c r="L237" s="15">
        <v>0</v>
      </c>
      <c r="M237" s="15">
        <v>0</v>
      </c>
      <c r="N237" s="15">
        <v>165</v>
      </c>
      <c r="O237" s="6">
        <v>0</v>
      </c>
    </row>
    <row r="238" spans="1:15" x14ac:dyDescent="0.25">
      <c r="A238" s="12">
        <v>2021</v>
      </c>
      <c r="B238" s="8" t="s">
        <v>13</v>
      </c>
      <c r="C238" s="13">
        <v>1</v>
      </c>
      <c r="D238" s="13">
        <v>1</v>
      </c>
      <c r="E238" s="78">
        <v>0</v>
      </c>
      <c r="F238" s="104" t="s">
        <v>73</v>
      </c>
      <c r="G238" s="104" t="s">
        <v>88</v>
      </c>
      <c r="H238" s="104" t="s">
        <v>61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6">
        <v>0</v>
      </c>
    </row>
    <row r="239" spans="1:15" x14ac:dyDescent="0.25">
      <c r="A239" s="12">
        <v>2021</v>
      </c>
      <c r="B239" s="8" t="s">
        <v>13</v>
      </c>
      <c r="C239" s="13">
        <v>1</v>
      </c>
      <c r="D239" s="13">
        <v>0</v>
      </c>
      <c r="E239" s="78">
        <v>0</v>
      </c>
      <c r="F239" s="104" t="s">
        <v>73</v>
      </c>
      <c r="G239" s="104" t="s">
        <v>88</v>
      </c>
      <c r="H239" s="104" t="s">
        <v>91</v>
      </c>
      <c r="I239" s="15">
        <v>30000</v>
      </c>
      <c r="J239" s="15">
        <v>0</v>
      </c>
      <c r="K239" s="15">
        <v>0</v>
      </c>
      <c r="L239" s="15">
        <v>0</v>
      </c>
      <c r="M239" s="15">
        <v>0</v>
      </c>
      <c r="N239" s="15">
        <v>30000</v>
      </c>
      <c r="O239" s="6">
        <v>0</v>
      </c>
    </row>
    <row r="240" spans="1:15" x14ac:dyDescent="0.25">
      <c r="A240" s="12">
        <v>2021</v>
      </c>
      <c r="B240" s="8" t="s">
        <v>13</v>
      </c>
      <c r="C240" s="13">
        <v>1</v>
      </c>
      <c r="D240" s="13">
        <v>0</v>
      </c>
      <c r="E240" s="78">
        <v>0</v>
      </c>
      <c r="F240" s="104" t="s">
        <v>73</v>
      </c>
      <c r="G240" s="104" t="s">
        <v>88</v>
      </c>
      <c r="H240" s="104" t="s">
        <v>51</v>
      </c>
      <c r="I240" s="15">
        <v>40000</v>
      </c>
      <c r="J240" s="15">
        <v>0</v>
      </c>
      <c r="K240" s="15">
        <v>0</v>
      </c>
      <c r="L240" s="15">
        <v>395.93801999999994</v>
      </c>
      <c r="M240" s="15">
        <v>0</v>
      </c>
      <c r="N240" s="15">
        <v>40000</v>
      </c>
      <c r="O240" s="6">
        <v>0</v>
      </c>
    </row>
    <row r="241" spans="1:15" x14ac:dyDescent="0.25">
      <c r="A241" s="12">
        <v>2021</v>
      </c>
      <c r="B241" s="8" t="s">
        <v>13</v>
      </c>
      <c r="C241" s="13">
        <v>1</v>
      </c>
      <c r="D241" s="13">
        <v>1</v>
      </c>
      <c r="E241" s="78">
        <v>0</v>
      </c>
      <c r="F241" s="104" t="s">
        <v>73</v>
      </c>
      <c r="G241" s="104" t="s">
        <v>88</v>
      </c>
      <c r="H241" s="104" t="s">
        <v>64</v>
      </c>
      <c r="I241" s="15">
        <v>44034.386810000004</v>
      </c>
      <c r="J241" s="15">
        <v>0</v>
      </c>
      <c r="K241" s="15">
        <v>0</v>
      </c>
      <c r="L241" s="15">
        <v>0</v>
      </c>
      <c r="M241" s="15">
        <v>0</v>
      </c>
      <c r="N241" s="15">
        <v>44034.386810000004</v>
      </c>
      <c r="O241" s="6">
        <v>0</v>
      </c>
    </row>
    <row r="242" spans="1:15" x14ac:dyDescent="0.25">
      <c r="A242" s="12">
        <v>2021</v>
      </c>
      <c r="B242" s="8" t="s">
        <v>13</v>
      </c>
      <c r="C242" s="13">
        <v>1</v>
      </c>
      <c r="D242" s="13">
        <v>1</v>
      </c>
      <c r="E242" s="78">
        <v>0</v>
      </c>
      <c r="F242" s="104" t="s">
        <v>73</v>
      </c>
      <c r="G242" s="104" t="s">
        <v>88</v>
      </c>
      <c r="H242" s="104" t="s">
        <v>52</v>
      </c>
      <c r="I242" s="15">
        <v>41854.815440000006</v>
      </c>
      <c r="J242" s="15">
        <v>0</v>
      </c>
      <c r="K242" s="15">
        <v>0</v>
      </c>
      <c r="L242" s="15">
        <v>0</v>
      </c>
      <c r="M242" s="15">
        <v>0</v>
      </c>
      <c r="N242" s="15">
        <v>41854.815440000006</v>
      </c>
      <c r="O242" s="6">
        <v>0</v>
      </c>
    </row>
    <row r="243" spans="1:15" x14ac:dyDescent="0.25">
      <c r="A243" s="12">
        <v>2021</v>
      </c>
      <c r="B243" s="8" t="s">
        <v>13</v>
      </c>
      <c r="C243" s="13">
        <v>1</v>
      </c>
      <c r="D243" s="13">
        <v>1</v>
      </c>
      <c r="E243" s="78">
        <v>1</v>
      </c>
      <c r="F243" s="104" t="s">
        <v>73</v>
      </c>
      <c r="G243" s="104" t="s">
        <v>92</v>
      </c>
      <c r="H243" s="104" t="s">
        <v>43</v>
      </c>
      <c r="I243" s="15">
        <v>1852149.1799100004</v>
      </c>
      <c r="J243" s="15">
        <v>0</v>
      </c>
      <c r="K243" s="15">
        <v>0</v>
      </c>
      <c r="L243" s="15">
        <v>563.73152000000005</v>
      </c>
      <c r="M243" s="15">
        <v>0</v>
      </c>
      <c r="N243" s="15">
        <v>1852149.1799100004</v>
      </c>
      <c r="O243" s="6">
        <v>0</v>
      </c>
    </row>
    <row r="244" spans="1:15" x14ac:dyDescent="0.25">
      <c r="A244" s="12">
        <v>2021</v>
      </c>
      <c r="B244" s="8" t="s">
        <v>13</v>
      </c>
      <c r="C244" s="13">
        <v>1</v>
      </c>
      <c r="D244" s="13">
        <v>0</v>
      </c>
      <c r="E244" s="78">
        <v>0</v>
      </c>
      <c r="F244" s="104" t="s">
        <v>73</v>
      </c>
      <c r="G244" s="104" t="s">
        <v>92</v>
      </c>
      <c r="H244" s="104" t="s">
        <v>51</v>
      </c>
      <c r="I244" s="15">
        <v>120000</v>
      </c>
      <c r="J244" s="15">
        <v>0</v>
      </c>
      <c r="K244" s="15">
        <v>0</v>
      </c>
      <c r="L244" s="15">
        <v>923.11025000000006</v>
      </c>
      <c r="M244" s="15">
        <v>0</v>
      </c>
      <c r="N244" s="15">
        <v>120000</v>
      </c>
      <c r="O244" s="6">
        <v>0</v>
      </c>
    </row>
    <row r="245" spans="1:15" x14ac:dyDescent="0.25">
      <c r="A245" s="12">
        <v>2021</v>
      </c>
      <c r="B245" s="8" t="s">
        <v>13</v>
      </c>
      <c r="C245" s="13">
        <v>1</v>
      </c>
      <c r="D245" s="13">
        <v>1</v>
      </c>
      <c r="E245" s="78">
        <v>0</v>
      </c>
      <c r="F245" s="104" t="s">
        <v>73</v>
      </c>
      <c r="G245" s="104" t="s">
        <v>92</v>
      </c>
      <c r="H245" s="104" t="s">
        <v>66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6">
        <v>0</v>
      </c>
    </row>
    <row r="246" spans="1:15" x14ac:dyDescent="0.25">
      <c r="A246" s="12">
        <v>2021</v>
      </c>
      <c r="B246" s="8" t="s">
        <v>13</v>
      </c>
      <c r="C246" s="13">
        <v>1</v>
      </c>
      <c r="D246" s="13">
        <v>1</v>
      </c>
      <c r="E246" s="78">
        <v>0</v>
      </c>
      <c r="F246" s="104" t="s">
        <v>73</v>
      </c>
      <c r="G246" s="104" t="s">
        <v>92</v>
      </c>
      <c r="H246" s="104" t="s">
        <v>93</v>
      </c>
      <c r="I246" s="15">
        <v>92740.626400000008</v>
      </c>
      <c r="J246" s="15">
        <v>0</v>
      </c>
      <c r="K246" s="15">
        <v>1777.7991100000002</v>
      </c>
      <c r="L246" s="15">
        <v>1630.0702800000001</v>
      </c>
      <c r="M246" s="15">
        <v>0</v>
      </c>
      <c r="N246" s="15">
        <v>90962.827290000001</v>
      </c>
      <c r="O246" s="6">
        <v>0</v>
      </c>
    </row>
    <row r="247" spans="1:15" x14ac:dyDescent="0.25">
      <c r="A247" s="12">
        <v>2021</v>
      </c>
      <c r="B247" s="8" t="s">
        <v>13</v>
      </c>
      <c r="C247" s="13">
        <v>1</v>
      </c>
      <c r="D247" s="13">
        <v>1</v>
      </c>
      <c r="E247" s="78">
        <v>0</v>
      </c>
      <c r="F247" s="104" t="s">
        <v>73</v>
      </c>
      <c r="G247" s="104" t="s">
        <v>92</v>
      </c>
      <c r="H247" s="104" t="s">
        <v>45</v>
      </c>
      <c r="I247" s="15">
        <v>401087.08601999999</v>
      </c>
      <c r="J247" s="15">
        <v>0</v>
      </c>
      <c r="K247" s="15">
        <v>0</v>
      </c>
      <c r="L247" s="15">
        <v>1072.6302000000001</v>
      </c>
      <c r="M247" s="15">
        <v>0</v>
      </c>
      <c r="N247" s="15">
        <v>401087.08601999999</v>
      </c>
      <c r="O247" s="6">
        <v>0</v>
      </c>
    </row>
    <row r="248" spans="1:15" x14ac:dyDescent="0.25">
      <c r="A248" s="12">
        <v>2021</v>
      </c>
      <c r="B248" s="8" t="s">
        <v>13</v>
      </c>
      <c r="C248" s="13">
        <v>1</v>
      </c>
      <c r="D248" s="13">
        <v>1</v>
      </c>
      <c r="E248" s="78">
        <v>0</v>
      </c>
      <c r="F248" s="104" t="s">
        <v>73</v>
      </c>
      <c r="G248" s="104" t="s">
        <v>92</v>
      </c>
      <c r="H248" s="104" t="s">
        <v>55</v>
      </c>
      <c r="I248" s="15">
        <v>96913.253019999989</v>
      </c>
      <c r="J248" s="15">
        <v>0</v>
      </c>
      <c r="K248" s="15">
        <v>0</v>
      </c>
      <c r="L248" s="15">
        <v>939.96173999999996</v>
      </c>
      <c r="M248" s="15">
        <v>0</v>
      </c>
      <c r="N248" s="15">
        <v>96913.253019999989</v>
      </c>
      <c r="O248" s="6">
        <v>0</v>
      </c>
    </row>
    <row r="249" spans="1:15" x14ac:dyDescent="0.25">
      <c r="A249" s="12">
        <v>2021</v>
      </c>
      <c r="B249" s="8" t="s">
        <v>13</v>
      </c>
      <c r="C249" s="13">
        <v>1</v>
      </c>
      <c r="D249" s="13">
        <v>1</v>
      </c>
      <c r="E249" s="78">
        <v>0</v>
      </c>
      <c r="F249" s="104" t="s">
        <v>73</v>
      </c>
      <c r="G249" s="104" t="s">
        <v>92</v>
      </c>
      <c r="H249" s="104" t="s">
        <v>94</v>
      </c>
      <c r="I249" s="15">
        <v>26083.112120000002</v>
      </c>
      <c r="J249" s="15">
        <v>180.98848000000001</v>
      </c>
      <c r="K249" s="15">
        <v>652.07781</v>
      </c>
      <c r="L249" s="15">
        <v>256.98459000000003</v>
      </c>
      <c r="M249" s="15">
        <v>0</v>
      </c>
      <c r="N249" s="15">
        <v>25612.022789999999</v>
      </c>
      <c r="O249" s="6">
        <v>0</v>
      </c>
    </row>
    <row r="250" spans="1:15" x14ac:dyDescent="0.25">
      <c r="A250" s="12">
        <v>2021</v>
      </c>
      <c r="B250" s="8" t="s">
        <v>13</v>
      </c>
      <c r="C250" s="13">
        <v>1</v>
      </c>
      <c r="D250" s="13">
        <v>1</v>
      </c>
      <c r="E250" s="78">
        <v>0</v>
      </c>
      <c r="F250" s="104" t="s">
        <v>73</v>
      </c>
      <c r="G250" s="104" t="s">
        <v>92</v>
      </c>
      <c r="H250" s="104" t="s">
        <v>87</v>
      </c>
      <c r="I250" s="15">
        <v>6150.3821399999997</v>
      </c>
      <c r="J250" s="15">
        <v>0</v>
      </c>
      <c r="K250" s="15">
        <v>0</v>
      </c>
      <c r="L250" s="15">
        <v>0</v>
      </c>
      <c r="M250" s="15">
        <v>0</v>
      </c>
      <c r="N250" s="15">
        <v>6150.3821399999997</v>
      </c>
      <c r="O250" s="6">
        <v>0</v>
      </c>
    </row>
    <row r="251" spans="1:15" x14ac:dyDescent="0.25">
      <c r="A251" s="12">
        <v>2021</v>
      </c>
      <c r="B251" s="8" t="s">
        <v>13</v>
      </c>
      <c r="C251" s="13">
        <v>1</v>
      </c>
      <c r="D251" s="13">
        <v>1</v>
      </c>
      <c r="E251" s="78">
        <v>1</v>
      </c>
      <c r="F251" s="104" t="s">
        <v>78</v>
      </c>
      <c r="G251" s="104" t="s">
        <v>95</v>
      </c>
      <c r="H251" s="104" t="s">
        <v>43</v>
      </c>
      <c r="I251" s="15">
        <v>87605</v>
      </c>
      <c r="J251" s="15">
        <v>0</v>
      </c>
      <c r="K251" s="15">
        <v>0</v>
      </c>
      <c r="L251" s="15">
        <v>0</v>
      </c>
      <c r="M251" s="15">
        <v>0</v>
      </c>
      <c r="N251" s="15">
        <v>87605</v>
      </c>
      <c r="O251" s="6">
        <v>0</v>
      </c>
    </row>
    <row r="252" spans="1:15" x14ac:dyDescent="0.25">
      <c r="A252" s="12">
        <v>2021</v>
      </c>
      <c r="B252" s="8" t="s">
        <v>13</v>
      </c>
      <c r="C252" s="13">
        <v>1</v>
      </c>
      <c r="D252" s="13">
        <v>1</v>
      </c>
      <c r="E252" s="78">
        <v>1</v>
      </c>
      <c r="F252" s="104" t="s">
        <v>78</v>
      </c>
      <c r="G252" s="104" t="s">
        <v>95</v>
      </c>
      <c r="H252" s="104" t="s">
        <v>96</v>
      </c>
      <c r="I252" s="15">
        <v>299</v>
      </c>
      <c r="J252" s="15">
        <v>0</v>
      </c>
      <c r="K252" s="15">
        <v>0</v>
      </c>
      <c r="L252" s="15">
        <v>0</v>
      </c>
      <c r="M252" s="15">
        <v>0</v>
      </c>
      <c r="N252" s="15">
        <v>299</v>
      </c>
      <c r="O252" s="6">
        <v>0</v>
      </c>
    </row>
    <row r="253" spans="1:15" x14ac:dyDescent="0.25">
      <c r="A253" s="12">
        <v>2021</v>
      </c>
      <c r="B253" s="8" t="s">
        <v>13</v>
      </c>
      <c r="C253" s="13">
        <v>1</v>
      </c>
      <c r="D253" s="13">
        <v>1</v>
      </c>
      <c r="E253" s="78">
        <v>1</v>
      </c>
      <c r="F253" s="104" t="s">
        <v>78</v>
      </c>
      <c r="G253" s="104" t="s">
        <v>95</v>
      </c>
      <c r="H253" s="104" t="s">
        <v>97</v>
      </c>
      <c r="I253" s="15">
        <v>1263</v>
      </c>
      <c r="J253" s="15">
        <v>0</v>
      </c>
      <c r="K253" s="15">
        <v>0</v>
      </c>
      <c r="L253" s="15">
        <v>0</v>
      </c>
      <c r="M253" s="15">
        <v>0</v>
      </c>
      <c r="N253" s="15">
        <v>1263</v>
      </c>
      <c r="O253" s="6">
        <v>0</v>
      </c>
    </row>
    <row r="254" spans="1:15" x14ac:dyDescent="0.25">
      <c r="A254" s="12">
        <v>2021</v>
      </c>
      <c r="B254" s="8" t="s">
        <v>13</v>
      </c>
      <c r="C254" s="13">
        <v>1</v>
      </c>
      <c r="D254" s="13">
        <v>0</v>
      </c>
      <c r="E254" s="78">
        <v>0</v>
      </c>
      <c r="F254" s="104" t="s">
        <v>78</v>
      </c>
      <c r="G254" s="104" t="s">
        <v>95</v>
      </c>
      <c r="H254" s="104" t="s">
        <v>51</v>
      </c>
      <c r="I254" s="15">
        <v>2</v>
      </c>
      <c r="J254" s="15">
        <v>0</v>
      </c>
      <c r="K254" s="15">
        <v>0</v>
      </c>
      <c r="L254" s="15">
        <v>0</v>
      </c>
      <c r="M254" s="15">
        <v>0</v>
      </c>
      <c r="N254" s="15">
        <v>2</v>
      </c>
      <c r="O254" s="6">
        <v>0</v>
      </c>
    </row>
    <row r="255" spans="1:15" x14ac:dyDescent="0.25">
      <c r="A255" s="12">
        <v>2021</v>
      </c>
      <c r="B255" s="8" t="s">
        <v>13</v>
      </c>
      <c r="C255" s="13">
        <v>1</v>
      </c>
      <c r="D255" s="13">
        <v>1</v>
      </c>
      <c r="E255" s="78">
        <v>1</v>
      </c>
      <c r="F255" s="104" t="s">
        <v>78</v>
      </c>
      <c r="G255" s="104" t="s">
        <v>95</v>
      </c>
      <c r="H255" s="104" t="s">
        <v>98</v>
      </c>
      <c r="I255" s="15">
        <v>155</v>
      </c>
      <c r="J255" s="15">
        <v>0</v>
      </c>
      <c r="K255" s="15">
        <v>0</v>
      </c>
      <c r="L255" s="15">
        <v>0</v>
      </c>
      <c r="M255" s="15">
        <v>0</v>
      </c>
      <c r="N255" s="15">
        <v>155</v>
      </c>
      <c r="O255" s="6">
        <v>0</v>
      </c>
    </row>
    <row r="256" spans="1:15" x14ac:dyDescent="0.25">
      <c r="A256" s="12">
        <v>2021</v>
      </c>
      <c r="B256" s="8" t="s">
        <v>13</v>
      </c>
      <c r="C256" s="13">
        <v>1</v>
      </c>
      <c r="D256" s="13">
        <v>1</v>
      </c>
      <c r="E256" s="78">
        <v>1</v>
      </c>
      <c r="F256" s="104" t="s">
        <v>78</v>
      </c>
      <c r="G256" s="104" t="s">
        <v>95</v>
      </c>
      <c r="H256" s="104" t="s">
        <v>99</v>
      </c>
      <c r="I256" s="15">
        <v>239</v>
      </c>
      <c r="J256" s="15">
        <v>0</v>
      </c>
      <c r="K256" s="15">
        <v>0</v>
      </c>
      <c r="L256" s="15">
        <v>0</v>
      </c>
      <c r="M256" s="15">
        <v>0</v>
      </c>
      <c r="N256" s="15">
        <v>239</v>
      </c>
      <c r="O256" s="6">
        <v>0</v>
      </c>
    </row>
    <row r="257" spans="1:15" x14ac:dyDescent="0.25">
      <c r="A257" s="12">
        <v>2021</v>
      </c>
      <c r="B257" s="8" t="s">
        <v>13</v>
      </c>
      <c r="C257" s="13">
        <v>1</v>
      </c>
      <c r="D257" s="13">
        <v>1</v>
      </c>
      <c r="E257" s="78">
        <v>1</v>
      </c>
      <c r="F257" s="104" t="s">
        <v>78</v>
      </c>
      <c r="G257" s="104" t="s">
        <v>95</v>
      </c>
      <c r="H257" s="104" t="s">
        <v>100</v>
      </c>
      <c r="I257" s="15">
        <v>699</v>
      </c>
      <c r="J257" s="15">
        <v>0</v>
      </c>
      <c r="K257" s="15">
        <v>0</v>
      </c>
      <c r="L257" s="15">
        <v>0</v>
      </c>
      <c r="M257" s="15">
        <v>0</v>
      </c>
      <c r="N257" s="15">
        <v>699</v>
      </c>
      <c r="O257" s="6">
        <v>0</v>
      </c>
    </row>
    <row r="258" spans="1:15" x14ac:dyDescent="0.25">
      <c r="A258" s="12">
        <v>2021</v>
      </c>
      <c r="B258" s="8" t="s">
        <v>13</v>
      </c>
      <c r="C258" s="13">
        <v>1</v>
      </c>
      <c r="D258" s="13">
        <v>1</v>
      </c>
      <c r="E258" s="78">
        <v>0</v>
      </c>
      <c r="F258" s="104" t="s">
        <v>78</v>
      </c>
      <c r="G258" s="104" t="s">
        <v>95</v>
      </c>
      <c r="H258" s="104" t="s">
        <v>62</v>
      </c>
      <c r="I258" s="15">
        <v>2711</v>
      </c>
      <c r="J258" s="15">
        <v>0</v>
      </c>
      <c r="K258" s="15">
        <v>0</v>
      </c>
      <c r="L258" s="15">
        <v>0</v>
      </c>
      <c r="M258" s="15">
        <v>0</v>
      </c>
      <c r="N258" s="15">
        <v>2711</v>
      </c>
      <c r="O258" s="6">
        <v>0</v>
      </c>
    </row>
    <row r="259" spans="1:15" x14ac:dyDescent="0.25">
      <c r="A259" s="12">
        <v>2021</v>
      </c>
      <c r="B259" s="8" t="s">
        <v>13</v>
      </c>
      <c r="C259" s="13">
        <v>1</v>
      </c>
      <c r="D259" s="13">
        <v>1</v>
      </c>
      <c r="E259" s="78">
        <v>0</v>
      </c>
      <c r="F259" s="104" t="s">
        <v>78</v>
      </c>
      <c r="G259" s="104" t="s">
        <v>95</v>
      </c>
      <c r="H259" s="104" t="s">
        <v>44</v>
      </c>
      <c r="I259" s="15">
        <v>11335</v>
      </c>
      <c r="J259" s="15">
        <v>0</v>
      </c>
      <c r="K259" s="15">
        <v>0</v>
      </c>
      <c r="L259" s="15">
        <v>0</v>
      </c>
      <c r="M259" s="15">
        <v>0</v>
      </c>
      <c r="N259" s="15">
        <v>11335</v>
      </c>
      <c r="O259" s="6">
        <v>0</v>
      </c>
    </row>
    <row r="260" spans="1:15" x14ac:dyDescent="0.25">
      <c r="A260" s="12">
        <v>2021</v>
      </c>
      <c r="B260" s="8" t="s">
        <v>13</v>
      </c>
      <c r="C260" s="13">
        <v>1</v>
      </c>
      <c r="D260" s="13">
        <v>1</v>
      </c>
      <c r="E260" s="78">
        <v>0</v>
      </c>
      <c r="F260" s="104" t="s">
        <v>78</v>
      </c>
      <c r="G260" s="104" t="s">
        <v>95</v>
      </c>
      <c r="H260" s="104" t="s">
        <v>47</v>
      </c>
      <c r="I260" s="15">
        <v>487</v>
      </c>
      <c r="J260" s="15">
        <v>0</v>
      </c>
      <c r="K260" s="15">
        <v>0</v>
      </c>
      <c r="L260" s="15">
        <v>0</v>
      </c>
      <c r="M260" s="15">
        <v>0</v>
      </c>
      <c r="N260" s="15">
        <v>487</v>
      </c>
      <c r="O260" s="6">
        <v>0</v>
      </c>
    </row>
    <row r="261" spans="1:15" x14ac:dyDescent="0.25">
      <c r="A261" s="12">
        <v>2021</v>
      </c>
      <c r="B261" s="8" t="s">
        <v>13</v>
      </c>
      <c r="C261" s="13">
        <v>1</v>
      </c>
      <c r="D261" s="13">
        <v>1</v>
      </c>
      <c r="E261" s="78">
        <v>1</v>
      </c>
      <c r="F261" s="104" t="s">
        <v>78</v>
      </c>
      <c r="G261" s="104" t="s">
        <v>101</v>
      </c>
      <c r="H261" s="104" t="s">
        <v>43</v>
      </c>
      <c r="I261" s="15">
        <v>206814</v>
      </c>
      <c r="J261" s="15">
        <v>0</v>
      </c>
      <c r="K261" s="15">
        <v>0</v>
      </c>
      <c r="L261" s="15">
        <v>0</v>
      </c>
      <c r="M261" s="15">
        <v>0</v>
      </c>
      <c r="N261" s="15">
        <v>214296</v>
      </c>
      <c r="O261" s="6">
        <v>0</v>
      </c>
    </row>
    <row r="262" spans="1:15" x14ac:dyDescent="0.25">
      <c r="A262" s="12">
        <v>2021</v>
      </c>
      <c r="B262" s="8" t="s">
        <v>13</v>
      </c>
      <c r="C262" s="13">
        <v>1</v>
      </c>
      <c r="D262" s="13">
        <v>1</v>
      </c>
      <c r="E262" s="78">
        <v>1</v>
      </c>
      <c r="F262" s="104" t="s">
        <v>78</v>
      </c>
      <c r="G262" s="104" t="s">
        <v>101</v>
      </c>
      <c r="H262" s="104" t="s">
        <v>96</v>
      </c>
      <c r="I262" s="15">
        <v>2230</v>
      </c>
      <c r="J262" s="15">
        <v>0</v>
      </c>
      <c r="K262" s="15">
        <v>0</v>
      </c>
      <c r="L262" s="15">
        <v>0</v>
      </c>
      <c r="M262" s="15">
        <v>0</v>
      </c>
      <c r="N262" s="15">
        <v>2230</v>
      </c>
      <c r="O262" s="6">
        <v>0</v>
      </c>
    </row>
    <row r="263" spans="1:15" x14ac:dyDescent="0.25">
      <c r="A263" s="12">
        <v>2021</v>
      </c>
      <c r="B263" s="8" t="s">
        <v>13</v>
      </c>
      <c r="C263" s="13">
        <v>1</v>
      </c>
      <c r="D263" s="13">
        <v>1</v>
      </c>
      <c r="E263" s="78">
        <v>1</v>
      </c>
      <c r="F263" s="104" t="s">
        <v>78</v>
      </c>
      <c r="G263" s="104" t="s">
        <v>101</v>
      </c>
      <c r="H263" s="104" t="s">
        <v>97</v>
      </c>
      <c r="I263" s="15">
        <v>8092</v>
      </c>
      <c r="J263" s="15">
        <v>0</v>
      </c>
      <c r="K263" s="15">
        <v>0</v>
      </c>
      <c r="L263" s="15">
        <v>0</v>
      </c>
      <c r="M263" s="15">
        <v>0</v>
      </c>
      <c r="N263" s="15">
        <v>8092</v>
      </c>
      <c r="O263" s="6">
        <v>0</v>
      </c>
    </row>
    <row r="264" spans="1:15" x14ac:dyDescent="0.25">
      <c r="A264" s="12">
        <v>2021</v>
      </c>
      <c r="B264" s="8" t="s">
        <v>13</v>
      </c>
      <c r="C264" s="13">
        <v>1</v>
      </c>
      <c r="D264" s="13">
        <v>0</v>
      </c>
      <c r="E264" s="78">
        <v>0</v>
      </c>
      <c r="F264" s="104" t="s">
        <v>78</v>
      </c>
      <c r="G264" s="104" t="s">
        <v>101</v>
      </c>
      <c r="H264" s="104" t="s">
        <v>51</v>
      </c>
      <c r="I264" s="15">
        <v>19.411000000000001</v>
      </c>
      <c r="J264" s="15">
        <v>0</v>
      </c>
      <c r="K264" s="15">
        <v>0</v>
      </c>
      <c r="L264" s="15">
        <v>0</v>
      </c>
      <c r="M264" s="15">
        <v>0</v>
      </c>
      <c r="N264" s="15">
        <v>19.411000000000001</v>
      </c>
      <c r="O264" s="6">
        <v>0</v>
      </c>
    </row>
    <row r="265" spans="1:15" x14ac:dyDescent="0.25">
      <c r="A265" s="12">
        <v>2021</v>
      </c>
      <c r="B265" s="8" t="s">
        <v>13</v>
      </c>
      <c r="C265" s="13">
        <v>1</v>
      </c>
      <c r="D265" s="13">
        <v>1</v>
      </c>
      <c r="E265" s="78">
        <v>1</v>
      </c>
      <c r="F265" s="104" t="s">
        <v>78</v>
      </c>
      <c r="G265" s="104" t="s">
        <v>101</v>
      </c>
      <c r="H265" s="104" t="s">
        <v>98</v>
      </c>
      <c r="I265" s="15">
        <v>1030</v>
      </c>
      <c r="J265" s="15">
        <v>0</v>
      </c>
      <c r="K265" s="15">
        <v>0</v>
      </c>
      <c r="L265" s="15">
        <v>0</v>
      </c>
      <c r="M265" s="15">
        <v>0</v>
      </c>
      <c r="N265" s="15">
        <v>1030</v>
      </c>
      <c r="O265" s="6">
        <v>0</v>
      </c>
    </row>
    <row r="266" spans="1:15" x14ac:dyDescent="0.25">
      <c r="A266" s="12">
        <v>2021</v>
      </c>
      <c r="B266" s="8" t="s">
        <v>13</v>
      </c>
      <c r="C266" s="13">
        <v>1</v>
      </c>
      <c r="D266" s="13">
        <v>1</v>
      </c>
      <c r="E266" s="78">
        <v>1</v>
      </c>
      <c r="F266" s="104" t="s">
        <v>78</v>
      </c>
      <c r="G266" s="104" t="s">
        <v>101</v>
      </c>
      <c r="H266" s="104" t="s">
        <v>99</v>
      </c>
      <c r="I266" s="15">
        <v>2390</v>
      </c>
      <c r="J266" s="15">
        <v>0</v>
      </c>
      <c r="K266" s="15">
        <v>0</v>
      </c>
      <c r="L266" s="15">
        <v>0</v>
      </c>
      <c r="M266" s="15">
        <v>0</v>
      </c>
      <c r="N266" s="15">
        <v>2390</v>
      </c>
      <c r="O266" s="6">
        <v>0</v>
      </c>
    </row>
    <row r="267" spans="1:15" x14ac:dyDescent="0.25">
      <c r="A267" s="12">
        <v>2021</v>
      </c>
      <c r="B267" s="8" t="s">
        <v>13</v>
      </c>
      <c r="C267" s="13">
        <v>1</v>
      </c>
      <c r="D267" s="13">
        <v>1</v>
      </c>
      <c r="E267" s="78">
        <v>1</v>
      </c>
      <c r="F267" s="104" t="s">
        <v>78</v>
      </c>
      <c r="G267" s="104" t="s">
        <v>101</v>
      </c>
      <c r="H267" s="104" t="s">
        <v>100</v>
      </c>
      <c r="I267" s="15">
        <v>5701</v>
      </c>
      <c r="J267" s="15">
        <v>0</v>
      </c>
      <c r="K267" s="15">
        <v>0</v>
      </c>
      <c r="L267" s="15">
        <v>0</v>
      </c>
      <c r="M267" s="15">
        <v>0</v>
      </c>
      <c r="N267" s="15">
        <v>5701</v>
      </c>
      <c r="O267" s="6">
        <v>0</v>
      </c>
    </row>
    <row r="268" spans="1:15" x14ac:dyDescent="0.25">
      <c r="A268" s="12">
        <v>2021</v>
      </c>
      <c r="B268" s="8" t="s">
        <v>13</v>
      </c>
      <c r="C268" s="13">
        <v>1</v>
      </c>
      <c r="D268" s="13">
        <v>1</v>
      </c>
      <c r="E268" s="78">
        <v>0</v>
      </c>
      <c r="F268" s="104" t="s">
        <v>78</v>
      </c>
      <c r="G268" s="104" t="s">
        <v>101</v>
      </c>
      <c r="H268" s="104" t="s">
        <v>62</v>
      </c>
      <c r="I268" s="15">
        <v>18150</v>
      </c>
      <c r="J268" s="15">
        <v>0</v>
      </c>
      <c r="K268" s="15">
        <v>0</v>
      </c>
      <c r="L268" s="15">
        <v>0</v>
      </c>
      <c r="M268" s="15">
        <v>0</v>
      </c>
      <c r="N268" s="15">
        <v>18150</v>
      </c>
      <c r="O268" s="6">
        <v>0</v>
      </c>
    </row>
    <row r="269" spans="1:15" x14ac:dyDescent="0.25">
      <c r="A269" s="12">
        <v>2021</v>
      </c>
      <c r="B269" s="8" t="s">
        <v>13</v>
      </c>
      <c r="C269" s="13">
        <v>1</v>
      </c>
      <c r="D269" s="13">
        <v>1</v>
      </c>
      <c r="E269" s="78">
        <v>0</v>
      </c>
      <c r="F269" s="104" t="s">
        <v>78</v>
      </c>
      <c r="G269" s="104" t="s">
        <v>101</v>
      </c>
      <c r="H269" s="104" t="s">
        <v>44</v>
      </c>
      <c r="I269" s="15">
        <v>81058</v>
      </c>
      <c r="J269" s="15">
        <v>0</v>
      </c>
      <c r="K269" s="15">
        <v>0</v>
      </c>
      <c r="L269" s="15">
        <v>0</v>
      </c>
      <c r="M269" s="15">
        <v>0</v>
      </c>
      <c r="N269" s="15">
        <v>81058</v>
      </c>
      <c r="O269" s="6">
        <v>0</v>
      </c>
    </row>
    <row r="270" spans="1:15" x14ac:dyDescent="0.25">
      <c r="A270" s="12">
        <v>2021</v>
      </c>
      <c r="B270" s="8" t="s">
        <v>13</v>
      </c>
      <c r="C270" s="13">
        <v>1</v>
      </c>
      <c r="D270" s="13">
        <v>1</v>
      </c>
      <c r="E270" s="78">
        <v>0</v>
      </c>
      <c r="F270" s="104" t="s">
        <v>78</v>
      </c>
      <c r="G270" s="104" t="s">
        <v>101</v>
      </c>
      <c r="H270" s="104" t="s">
        <v>47</v>
      </c>
      <c r="I270" s="15">
        <v>3718</v>
      </c>
      <c r="J270" s="15">
        <v>0</v>
      </c>
      <c r="K270" s="15">
        <v>0</v>
      </c>
      <c r="L270" s="15">
        <v>0</v>
      </c>
      <c r="M270" s="15">
        <v>0</v>
      </c>
      <c r="N270" s="15">
        <v>3718</v>
      </c>
      <c r="O270" s="6">
        <v>0</v>
      </c>
    </row>
    <row r="271" spans="1:15" x14ac:dyDescent="0.25">
      <c r="A271" s="12">
        <v>2021</v>
      </c>
      <c r="B271" s="8" t="s">
        <v>13</v>
      </c>
      <c r="C271" s="13">
        <v>1</v>
      </c>
      <c r="D271" s="13">
        <v>1</v>
      </c>
      <c r="E271" s="78">
        <v>1</v>
      </c>
      <c r="F271" s="104" t="s">
        <v>78</v>
      </c>
      <c r="G271" s="104" t="s">
        <v>102</v>
      </c>
      <c r="H271" s="104" t="s">
        <v>43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6">
        <v>0</v>
      </c>
    </row>
    <row r="272" spans="1:15" x14ac:dyDescent="0.25">
      <c r="A272" s="12">
        <v>2021</v>
      </c>
      <c r="B272" s="8" t="s">
        <v>13</v>
      </c>
      <c r="C272" s="13">
        <v>1</v>
      </c>
      <c r="D272" s="13">
        <v>1</v>
      </c>
      <c r="E272" s="78">
        <v>1</v>
      </c>
      <c r="F272" s="104" t="s">
        <v>78</v>
      </c>
      <c r="G272" s="104" t="s">
        <v>103</v>
      </c>
      <c r="H272" s="104" t="s">
        <v>43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6">
        <v>0</v>
      </c>
    </row>
    <row r="273" spans="1:15" x14ac:dyDescent="0.25">
      <c r="A273" s="12">
        <v>2021</v>
      </c>
      <c r="B273" s="8" t="s">
        <v>13</v>
      </c>
      <c r="C273" s="13">
        <v>1</v>
      </c>
      <c r="D273" s="13">
        <v>1</v>
      </c>
      <c r="E273" s="78">
        <v>1</v>
      </c>
      <c r="F273" s="104" t="s">
        <v>57</v>
      </c>
      <c r="G273" s="104" t="s">
        <v>104</v>
      </c>
      <c r="H273" s="104" t="s">
        <v>43</v>
      </c>
      <c r="I273" s="15">
        <v>0</v>
      </c>
      <c r="J273" s="15">
        <v>0</v>
      </c>
      <c r="K273" s="15">
        <v>0</v>
      </c>
      <c r="L273" s="15">
        <v>0</v>
      </c>
      <c r="M273" s="15">
        <v>0</v>
      </c>
      <c r="N273" s="15">
        <v>0</v>
      </c>
      <c r="O273" s="6">
        <v>0</v>
      </c>
    </row>
    <row r="274" spans="1:15" x14ac:dyDescent="0.25">
      <c r="A274" s="12">
        <v>2021</v>
      </c>
      <c r="B274" s="8" t="s">
        <v>13</v>
      </c>
      <c r="C274" s="13">
        <v>1</v>
      </c>
      <c r="D274" s="13">
        <v>1</v>
      </c>
      <c r="E274" s="78">
        <v>1</v>
      </c>
      <c r="F274" s="104" t="s">
        <v>57</v>
      </c>
      <c r="G274" s="104" t="s">
        <v>105</v>
      </c>
      <c r="H274" s="104" t="s">
        <v>43</v>
      </c>
      <c r="I274" s="15">
        <v>0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6">
        <v>0</v>
      </c>
    </row>
    <row r="275" spans="1:15" x14ac:dyDescent="0.25">
      <c r="A275" s="12">
        <v>2021</v>
      </c>
      <c r="B275" s="8" t="s">
        <v>13</v>
      </c>
      <c r="C275" s="13">
        <v>1</v>
      </c>
      <c r="D275" s="13">
        <v>1</v>
      </c>
      <c r="E275" s="78">
        <v>1</v>
      </c>
      <c r="F275" s="104" t="s">
        <v>57</v>
      </c>
      <c r="G275" s="104" t="s">
        <v>106</v>
      </c>
      <c r="H275" s="104" t="s">
        <v>43</v>
      </c>
      <c r="I275" s="15">
        <v>0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6">
        <v>0</v>
      </c>
    </row>
    <row r="276" spans="1:15" x14ac:dyDescent="0.25">
      <c r="A276" s="12">
        <v>2021</v>
      </c>
      <c r="B276" s="8" t="s">
        <v>13</v>
      </c>
      <c r="C276" s="13">
        <v>1</v>
      </c>
      <c r="D276" s="13">
        <v>1</v>
      </c>
      <c r="E276" s="78">
        <v>1</v>
      </c>
      <c r="F276" s="104" t="s">
        <v>57</v>
      </c>
      <c r="G276" s="104" t="s">
        <v>107</v>
      </c>
      <c r="H276" s="104" t="s">
        <v>43</v>
      </c>
      <c r="I276" s="15">
        <v>0</v>
      </c>
      <c r="J276" s="15">
        <v>0</v>
      </c>
      <c r="K276" s="15">
        <v>0</v>
      </c>
      <c r="L276" s="15">
        <v>0</v>
      </c>
      <c r="M276" s="15">
        <v>0</v>
      </c>
      <c r="N276" s="15">
        <v>0</v>
      </c>
      <c r="O276" s="6">
        <v>0</v>
      </c>
    </row>
    <row r="277" spans="1:15" x14ac:dyDescent="0.25">
      <c r="A277" s="12">
        <v>2021</v>
      </c>
      <c r="B277" s="8" t="s">
        <v>13</v>
      </c>
      <c r="C277" s="13">
        <v>1</v>
      </c>
      <c r="D277" s="13">
        <v>1</v>
      </c>
      <c r="E277" s="78">
        <v>1</v>
      </c>
      <c r="F277" s="104" t="s">
        <v>57</v>
      </c>
      <c r="G277" s="104" t="s">
        <v>108</v>
      </c>
      <c r="H277" s="104" t="s">
        <v>43</v>
      </c>
      <c r="I277" s="15">
        <v>0</v>
      </c>
      <c r="J277" s="15">
        <v>0</v>
      </c>
      <c r="K277" s="15">
        <v>0</v>
      </c>
      <c r="L277" s="15">
        <v>0</v>
      </c>
      <c r="M277" s="15">
        <v>0</v>
      </c>
      <c r="N277" s="15">
        <v>0</v>
      </c>
      <c r="O277" s="6">
        <v>0</v>
      </c>
    </row>
    <row r="278" spans="1:15" x14ac:dyDescent="0.25">
      <c r="A278" s="12">
        <v>2021</v>
      </c>
      <c r="B278" s="8" t="s">
        <v>13</v>
      </c>
      <c r="C278" s="13">
        <v>1</v>
      </c>
      <c r="D278" s="13">
        <v>1</v>
      </c>
      <c r="E278" s="78">
        <v>1</v>
      </c>
      <c r="F278" s="104" t="s">
        <v>57</v>
      </c>
      <c r="G278" s="104" t="s">
        <v>109</v>
      </c>
      <c r="H278" s="104" t="s">
        <v>43</v>
      </c>
      <c r="I278" s="15">
        <v>7.8999999999999996E-5</v>
      </c>
      <c r="J278" s="15">
        <v>0</v>
      </c>
      <c r="K278" s="15">
        <v>0</v>
      </c>
      <c r="L278" s="15">
        <v>0</v>
      </c>
      <c r="M278" s="15">
        <v>0</v>
      </c>
      <c r="N278" s="15">
        <v>7.8999999999999996E-5</v>
      </c>
      <c r="O278" s="6">
        <v>0</v>
      </c>
    </row>
    <row r="279" spans="1:15" x14ac:dyDescent="0.25">
      <c r="A279" s="12">
        <v>2021</v>
      </c>
      <c r="B279" s="8" t="s">
        <v>13</v>
      </c>
      <c r="C279" s="13">
        <v>1</v>
      </c>
      <c r="D279" s="13">
        <v>1</v>
      </c>
      <c r="E279" s="78">
        <v>1</v>
      </c>
      <c r="F279" s="104" t="s">
        <v>57</v>
      </c>
      <c r="G279" s="104" t="s">
        <v>109</v>
      </c>
      <c r="H279" s="104" t="s">
        <v>110</v>
      </c>
      <c r="I279" s="15">
        <v>0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6">
        <v>0</v>
      </c>
    </row>
    <row r="280" spans="1:15" x14ac:dyDescent="0.25">
      <c r="A280" s="12">
        <v>2021</v>
      </c>
      <c r="B280" s="8" t="s">
        <v>13</v>
      </c>
      <c r="C280" s="13">
        <v>1</v>
      </c>
      <c r="D280" s="13">
        <v>1</v>
      </c>
      <c r="E280" s="78">
        <v>1</v>
      </c>
      <c r="F280" s="104" t="s">
        <v>57</v>
      </c>
      <c r="G280" s="104" t="s">
        <v>109</v>
      </c>
      <c r="H280" s="104" t="s">
        <v>99</v>
      </c>
      <c r="I280" s="15">
        <v>0</v>
      </c>
      <c r="J280" s="15">
        <v>0</v>
      </c>
      <c r="K280" s="15">
        <v>0</v>
      </c>
      <c r="L280" s="15">
        <v>0</v>
      </c>
      <c r="M280" s="15">
        <v>0</v>
      </c>
      <c r="N280" s="15">
        <v>0</v>
      </c>
      <c r="O280" s="6">
        <v>0</v>
      </c>
    </row>
    <row r="281" spans="1:15" x14ac:dyDescent="0.25">
      <c r="A281" s="12">
        <v>2021</v>
      </c>
      <c r="B281" s="8" t="s">
        <v>13</v>
      </c>
      <c r="C281" s="13">
        <v>1</v>
      </c>
      <c r="D281" s="13">
        <v>1</v>
      </c>
      <c r="E281" s="78">
        <v>1</v>
      </c>
      <c r="F281" s="104" t="s">
        <v>57</v>
      </c>
      <c r="G281" s="104" t="s">
        <v>109</v>
      </c>
      <c r="H281" s="104" t="s">
        <v>100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6">
        <v>0</v>
      </c>
    </row>
    <row r="282" spans="1:15" x14ac:dyDescent="0.25">
      <c r="A282" s="12">
        <v>2021</v>
      </c>
      <c r="B282" s="8" t="s">
        <v>13</v>
      </c>
      <c r="C282" s="13">
        <v>1</v>
      </c>
      <c r="D282" s="13">
        <v>1</v>
      </c>
      <c r="E282" s="78">
        <v>0</v>
      </c>
      <c r="F282" s="104" t="s">
        <v>57</v>
      </c>
      <c r="G282" s="104" t="s">
        <v>109</v>
      </c>
      <c r="H282" s="104" t="s">
        <v>62</v>
      </c>
      <c r="I282" s="15">
        <v>0</v>
      </c>
      <c r="J282" s="15">
        <v>0</v>
      </c>
      <c r="K282" s="15">
        <v>0</v>
      </c>
      <c r="L282" s="15">
        <v>0</v>
      </c>
      <c r="M282" s="15">
        <v>0</v>
      </c>
      <c r="N282" s="15">
        <v>0</v>
      </c>
      <c r="O282" s="6">
        <v>0</v>
      </c>
    </row>
    <row r="283" spans="1:15" x14ac:dyDescent="0.25">
      <c r="A283" s="12">
        <v>2021</v>
      </c>
      <c r="B283" s="8" t="s">
        <v>13</v>
      </c>
      <c r="C283" s="13">
        <v>1</v>
      </c>
      <c r="D283" s="13">
        <v>1</v>
      </c>
      <c r="E283" s="78">
        <v>0</v>
      </c>
      <c r="F283" s="104" t="s">
        <v>57</v>
      </c>
      <c r="G283" s="104" t="s">
        <v>109</v>
      </c>
      <c r="H283" s="104" t="s">
        <v>47</v>
      </c>
      <c r="I283" s="15">
        <v>0</v>
      </c>
      <c r="J283" s="15">
        <v>0</v>
      </c>
      <c r="K283" s="15">
        <v>0</v>
      </c>
      <c r="L283" s="15">
        <v>0</v>
      </c>
      <c r="M283" s="15">
        <v>0</v>
      </c>
      <c r="N283" s="15">
        <v>0</v>
      </c>
      <c r="O283" s="6">
        <v>0</v>
      </c>
    </row>
    <row r="284" spans="1:15" x14ac:dyDescent="0.25">
      <c r="A284" s="12">
        <v>2021</v>
      </c>
      <c r="B284" s="8" t="s">
        <v>13</v>
      </c>
      <c r="C284" s="13">
        <v>1</v>
      </c>
      <c r="D284" s="13">
        <v>0</v>
      </c>
      <c r="E284" s="78">
        <v>0</v>
      </c>
      <c r="F284" s="104" t="s">
        <v>57</v>
      </c>
      <c r="G284" s="104" t="s">
        <v>109</v>
      </c>
      <c r="H284" s="104" t="s">
        <v>111</v>
      </c>
      <c r="I284" s="15">
        <v>0</v>
      </c>
      <c r="J284" s="15">
        <v>0</v>
      </c>
      <c r="K284" s="15">
        <v>0</v>
      </c>
      <c r="L284" s="15">
        <v>0</v>
      </c>
      <c r="M284" s="15">
        <v>0</v>
      </c>
      <c r="N284" s="15">
        <v>0</v>
      </c>
      <c r="O284" s="6">
        <v>0</v>
      </c>
    </row>
    <row r="285" spans="1:15" x14ac:dyDescent="0.25">
      <c r="A285" s="12">
        <v>2021</v>
      </c>
      <c r="B285" s="8" t="s">
        <v>13</v>
      </c>
      <c r="C285" s="13">
        <v>1</v>
      </c>
      <c r="D285" s="13">
        <v>0</v>
      </c>
      <c r="E285" s="78">
        <v>0</v>
      </c>
      <c r="F285" s="104" t="s">
        <v>57</v>
      </c>
      <c r="G285" s="104" t="s">
        <v>109</v>
      </c>
      <c r="H285" s="104" t="s">
        <v>51</v>
      </c>
      <c r="I285" s="15">
        <v>0</v>
      </c>
      <c r="J285" s="15">
        <v>0</v>
      </c>
      <c r="K285" s="15">
        <v>0</v>
      </c>
      <c r="L285" s="15">
        <v>0</v>
      </c>
      <c r="M285" s="15">
        <v>0</v>
      </c>
      <c r="N285" s="15">
        <v>0</v>
      </c>
      <c r="O285" s="6">
        <v>0</v>
      </c>
    </row>
    <row r="286" spans="1:15" x14ac:dyDescent="0.25">
      <c r="A286" s="12">
        <v>2021</v>
      </c>
      <c r="B286" s="8" t="s">
        <v>13</v>
      </c>
      <c r="C286" s="13">
        <v>1</v>
      </c>
      <c r="D286" s="13">
        <v>1</v>
      </c>
      <c r="E286" s="78">
        <v>1</v>
      </c>
      <c r="F286" s="104" t="s">
        <v>57</v>
      </c>
      <c r="G286" s="104" t="s">
        <v>112</v>
      </c>
      <c r="H286" s="104" t="s">
        <v>43</v>
      </c>
      <c r="I286" s="15">
        <v>9532.0521779999999</v>
      </c>
      <c r="J286" s="15">
        <v>0</v>
      </c>
      <c r="K286" s="15">
        <v>0</v>
      </c>
      <c r="L286" s="15">
        <v>0</v>
      </c>
      <c r="M286" s="15">
        <v>-17.956669999999576</v>
      </c>
      <c r="N286" s="15">
        <v>9514.0955080000003</v>
      </c>
      <c r="O286" s="6">
        <v>0</v>
      </c>
    </row>
    <row r="287" spans="1:15" x14ac:dyDescent="0.25">
      <c r="A287" s="12">
        <v>2021</v>
      </c>
      <c r="B287" s="8" t="s">
        <v>13</v>
      </c>
      <c r="C287" s="13">
        <v>1</v>
      </c>
      <c r="D287" s="13">
        <v>0</v>
      </c>
      <c r="E287" s="78">
        <v>0</v>
      </c>
      <c r="F287" s="104" t="s">
        <v>57</v>
      </c>
      <c r="G287" s="104" t="s">
        <v>112</v>
      </c>
      <c r="H287" s="104" t="s">
        <v>60</v>
      </c>
      <c r="I287" s="15">
        <v>0</v>
      </c>
      <c r="J287" s="15">
        <v>0</v>
      </c>
      <c r="K287" s="15">
        <v>0</v>
      </c>
      <c r="L287" s="15">
        <v>0</v>
      </c>
      <c r="M287" s="15">
        <v>0</v>
      </c>
      <c r="N287" s="15">
        <v>0</v>
      </c>
      <c r="O287" s="6">
        <v>0</v>
      </c>
    </row>
    <row r="288" spans="1:15" x14ac:dyDescent="0.25">
      <c r="A288" s="12">
        <v>2021</v>
      </c>
      <c r="B288" s="8" t="s">
        <v>13</v>
      </c>
      <c r="C288" s="13">
        <v>1</v>
      </c>
      <c r="D288" s="13">
        <v>1</v>
      </c>
      <c r="E288" s="78">
        <v>1</v>
      </c>
      <c r="F288" s="104" t="s">
        <v>57</v>
      </c>
      <c r="G288" s="104" t="s">
        <v>112</v>
      </c>
      <c r="H288" s="104" t="s">
        <v>110</v>
      </c>
      <c r="I288" s="15">
        <v>121.11394100000001</v>
      </c>
      <c r="J288" s="15">
        <v>0</v>
      </c>
      <c r="K288" s="15">
        <v>0</v>
      </c>
      <c r="L288" s="15">
        <v>0</v>
      </c>
      <c r="M288" s="15">
        <v>-2.1559550000000058</v>
      </c>
      <c r="N288" s="15">
        <v>118.95798600000001</v>
      </c>
      <c r="O288" s="6">
        <v>0</v>
      </c>
    </row>
    <row r="289" spans="1:15" x14ac:dyDescent="0.25">
      <c r="A289" s="12">
        <v>2021</v>
      </c>
      <c r="B289" s="8" t="s">
        <v>13</v>
      </c>
      <c r="C289" s="13">
        <v>1</v>
      </c>
      <c r="D289" s="13">
        <v>1</v>
      </c>
      <c r="E289" s="78">
        <v>1</v>
      </c>
      <c r="F289" s="104" t="s">
        <v>57</v>
      </c>
      <c r="G289" s="104" t="s">
        <v>112</v>
      </c>
      <c r="H289" s="104" t="s">
        <v>99</v>
      </c>
      <c r="I289" s="15">
        <v>0</v>
      </c>
      <c r="J289" s="15">
        <v>0</v>
      </c>
      <c r="K289" s="15">
        <v>0</v>
      </c>
      <c r="L289" s="15">
        <v>0</v>
      </c>
      <c r="M289" s="15">
        <v>0</v>
      </c>
      <c r="N289" s="15">
        <v>0</v>
      </c>
      <c r="O289" s="6">
        <v>0</v>
      </c>
    </row>
    <row r="290" spans="1:15" x14ac:dyDescent="0.25">
      <c r="A290" s="12">
        <v>2021</v>
      </c>
      <c r="B290" s="8" t="s">
        <v>13</v>
      </c>
      <c r="C290" s="13">
        <v>1</v>
      </c>
      <c r="D290" s="13">
        <v>1</v>
      </c>
      <c r="E290" s="78">
        <v>1</v>
      </c>
      <c r="F290" s="104" t="s">
        <v>57</v>
      </c>
      <c r="G290" s="104" t="s">
        <v>112</v>
      </c>
      <c r="H290" s="104" t="s">
        <v>100</v>
      </c>
      <c r="I290" s="15">
        <v>0</v>
      </c>
      <c r="J290" s="15">
        <v>0</v>
      </c>
      <c r="K290" s="15">
        <v>0</v>
      </c>
      <c r="L290" s="15">
        <v>0</v>
      </c>
      <c r="M290" s="15">
        <v>0</v>
      </c>
      <c r="N290" s="15">
        <v>0</v>
      </c>
      <c r="O290" s="6">
        <v>0</v>
      </c>
    </row>
    <row r="291" spans="1:15" x14ac:dyDescent="0.25">
      <c r="A291" s="12">
        <v>2021</v>
      </c>
      <c r="B291" s="8" t="s">
        <v>13</v>
      </c>
      <c r="C291" s="13">
        <v>1</v>
      </c>
      <c r="D291" s="13">
        <v>1</v>
      </c>
      <c r="E291" s="78">
        <v>0</v>
      </c>
      <c r="F291" s="104" t="s">
        <v>57</v>
      </c>
      <c r="G291" s="104" t="s">
        <v>112</v>
      </c>
      <c r="H291" s="104" t="s">
        <v>62</v>
      </c>
      <c r="I291" s="15">
        <v>190.822855</v>
      </c>
      <c r="J291" s="15">
        <v>0</v>
      </c>
      <c r="K291" s="15">
        <v>0</v>
      </c>
      <c r="L291" s="15">
        <v>0</v>
      </c>
      <c r="M291" s="15">
        <v>0.56621499999999969</v>
      </c>
      <c r="N291" s="15">
        <v>191.38907</v>
      </c>
      <c r="O291" s="6">
        <v>0</v>
      </c>
    </row>
    <row r="292" spans="1:15" x14ac:dyDescent="0.25">
      <c r="A292" s="12">
        <v>2021</v>
      </c>
      <c r="B292" s="8" t="s">
        <v>13</v>
      </c>
      <c r="C292" s="13">
        <v>1</v>
      </c>
      <c r="D292" s="13">
        <v>1</v>
      </c>
      <c r="E292" s="78">
        <v>0</v>
      </c>
      <c r="F292" s="104" t="s">
        <v>57</v>
      </c>
      <c r="G292" s="104" t="s">
        <v>112</v>
      </c>
      <c r="H292" s="104" t="s">
        <v>47</v>
      </c>
      <c r="I292" s="15">
        <v>73.37867</v>
      </c>
      <c r="J292" s="15">
        <v>0</v>
      </c>
      <c r="K292" s="15">
        <v>0</v>
      </c>
      <c r="L292" s="15">
        <v>0</v>
      </c>
      <c r="M292" s="15">
        <v>0</v>
      </c>
      <c r="N292" s="15">
        <v>73.37867</v>
      </c>
      <c r="O292" s="6">
        <v>0</v>
      </c>
    </row>
    <row r="293" spans="1:15" x14ac:dyDescent="0.25">
      <c r="A293" s="12">
        <v>2021</v>
      </c>
      <c r="B293" s="8" t="s">
        <v>13</v>
      </c>
      <c r="C293" s="13">
        <v>1</v>
      </c>
      <c r="D293" s="13">
        <v>0</v>
      </c>
      <c r="E293" s="78">
        <v>0</v>
      </c>
      <c r="F293" s="104" t="s">
        <v>57</v>
      </c>
      <c r="G293" s="104" t="s">
        <v>112</v>
      </c>
      <c r="H293" s="104" t="s">
        <v>111</v>
      </c>
      <c r="I293" s="15">
        <v>0</v>
      </c>
      <c r="J293" s="15">
        <v>0</v>
      </c>
      <c r="K293" s="15">
        <v>0</v>
      </c>
      <c r="L293" s="15">
        <v>0</v>
      </c>
      <c r="M293" s="15">
        <v>0</v>
      </c>
      <c r="N293" s="15">
        <v>0</v>
      </c>
      <c r="O293" s="6">
        <v>0</v>
      </c>
    </row>
    <row r="294" spans="1:15" x14ac:dyDescent="0.25">
      <c r="A294" s="12">
        <v>2021</v>
      </c>
      <c r="B294" s="8" t="s">
        <v>13</v>
      </c>
      <c r="C294" s="13">
        <v>1</v>
      </c>
      <c r="D294" s="13">
        <v>0</v>
      </c>
      <c r="E294" s="78">
        <v>0</v>
      </c>
      <c r="F294" s="104" t="s">
        <v>57</v>
      </c>
      <c r="G294" s="104" t="s">
        <v>112</v>
      </c>
      <c r="H294" s="104" t="s">
        <v>51</v>
      </c>
      <c r="I294" s="15">
        <v>14.037089999999999</v>
      </c>
      <c r="J294" s="15">
        <v>0</v>
      </c>
      <c r="K294" s="15">
        <v>0</v>
      </c>
      <c r="L294" s="15">
        <v>0</v>
      </c>
      <c r="M294" s="15">
        <v>0</v>
      </c>
      <c r="N294" s="15">
        <v>14.037089999999999</v>
      </c>
      <c r="O294" s="6">
        <v>0</v>
      </c>
    </row>
    <row r="295" spans="1:15" x14ac:dyDescent="0.25">
      <c r="A295" s="12">
        <v>2021</v>
      </c>
      <c r="B295" s="8" t="s">
        <v>13</v>
      </c>
      <c r="C295" s="13">
        <v>1</v>
      </c>
      <c r="D295" s="13">
        <v>1</v>
      </c>
      <c r="E295" s="78">
        <v>1</v>
      </c>
      <c r="F295" s="104" t="s">
        <v>78</v>
      </c>
      <c r="G295" s="104" t="s">
        <v>113</v>
      </c>
      <c r="H295" s="104" t="s">
        <v>43</v>
      </c>
      <c r="I295" s="15">
        <v>0</v>
      </c>
      <c r="J295" s="15">
        <v>0</v>
      </c>
      <c r="K295" s="15">
        <v>0</v>
      </c>
      <c r="L295" s="15">
        <v>0</v>
      </c>
      <c r="M295" s="15">
        <v>0</v>
      </c>
      <c r="N295" s="15">
        <v>0</v>
      </c>
      <c r="O295" s="6">
        <v>0</v>
      </c>
    </row>
    <row r="296" spans="1:15" x14ac:dyDescent="0.25">
      <c r="A296" s="12">
        <v>2021</v>
      </c>
      <c r="B296" s="8" t="s">
        <v>13</v>
      </c>
      <c r="C296" s="13">
        <v>1</v>
      </c>
      <c r="D296" s="13">
        <v>1</v>
      </c>
      <c r="E296" s="78">
        <v>1</v>
      </c>
      <c r="F296" s="104" t="s">
        <v>78</v>
      </c>
      <c r="G296" s="104" t="s">
        <v>114</v>
      </c>
      <c r="H296" s="104" t="s">
        <v>43</v>
      </c>
      <c r="I296" s="15">
        <v>0</v>
      </c>
      <c r="J296" s="15">
        <v>0</v>
      </c>
      <c r="K296" s="15">
        <v>0</v>
      </c>
      <c r="L296" s="15">
        <v>0</v>
      </c>
      <c r="M296" s="15">
        <v>0</v>
      </c>
      <c r="N296" s="15">
        <v>0</v>
      </c>
      <c r="O296" s="6">
        <v>0</v>
      </c>
    </row>
    <row r="297" spans="1:15" x14ac:dyDescent="0.25">
      <c r="A297" s="12">
        <v>2021</v>
      </c>
      <c r="B297" s="8" t="s">
        <v>13</v>
      </c>
      <c r="C297" s="13">
        <v>1</v>
      </c>
      <c r="D297" s="13">
        <v>1</v>
      </c>
      <c r="E297" s="78">
        <v>0</v>
      </c>
      <c r="F297" s="104" t="s">
        <v>78</v>
      </c>
      <c r="G297" s="104" t="s">
        <v>115</v>
      </c>
      <c r="H297" s="104" t="s">
        <v>116</v>
      </c>
      <c r="I297" s="15">
        <v>0</v>
      </c>
      <c r="J297" s="15">
        <v>0</v>
      </c>
      <c r="K297" s="15">
        <v>0</v>
      </c>
      <c r="L297" s="15">
        <v>0</v>
      </c>
      <c r="M297" s="15">
        <v>0</v>
      </c>
      <c r="N297" s="15">
        <v>0</v>
      </c>
      <c r="O297" s="6">
        <v>0</v>
      </c>
    </row>
    <row r="298" spans="1:15" x14ac:dyDescent="0.25">
      <c r="A298" s="12">
        <v>2021</v>
      </c>
      <c r="B298" s="8" t="s">
        <v>13</v>
      </c>
      <c r="C298" s="13">
        <v>1</v>
      </c>
      <c r="D298" s="13">
        <v>1</v>
      </c>
      <c r="E298" s="78">
        <v>1</v>
      </c>
      <c r="F298" s="104" t="s">
        <v>78</v>
      </c>
      <c r="G298" s="104" t="s">
        <v>117</v>
      </c>
      <c r="H298" s="104" t="s">
        <v>43</v>
      </c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15">
        <v>0</v>
      </c>
      <c r="O298" s="6">
        <v>0</v>
      </c>
    </row>
    <row r="299" spans="1:15" x14ac:dyDescent="0.25">
      <c r="A299" s="12">
        <v>2021</v>
      </c>
      <c r="B299" s="8" t="s">
        <v>13</v>
      </c>
      <c r="C299" s="13">
        <v>1</v>
      </c>
      <c r="D299" s="13">
        <v>1</v>
      </c>
      <c r="E299" s="78">
        <v>1</v>
      </c>
      <c r="F299" s="104" t="s">
        <v>78</v>
      </c>
      <c r="G299" s="104" t="s">
        <v>118</v>
      </c>
      <c r="H299" s="104" t="s">
        <v>43</v>
      </c>
      <c r="I299" s="15">
        <v>0</v>
      </c>
      <c r="J299" s="15">
        <v>0</v>
      </c>
      <c r="K299" s="15">
        <v>0</v>
      </c>
      <c r="L299" s="15">
        <v>0</v>
      </c>
      <c r="M299" s="15">
        <v>0</v>
      </c>
      <c r="N299" s="15">
        <v>0</v>
      </c>
      <c r="O299" s="6">
        <v>0</v>
      </c>
    </row>
    <row r="300" spans="1:15" x14ac:dyDescent="0.25">
      <c r="A300" s="12">
        <v>2021</v>
      </c>
      <c r="B300" s="8" t="s">
        <v>13</v>
      </c>
      <c r="C300" s="13">
        <v>1</v>
      </c>
      <c r="D300" s="13">
        <v>1</v>
      </c>
      <c r="E300" s="78">
        <v>1</v>
      </c>
      <c r="F300" s="104" t="s">
        <v>78</v>
      </c>
      <c r="G300" s="104" t="s">
        <v>119</v>
      </c>
      <c r="H300" s="104" t="s">
        <v>43</v>
      </c>
      <c r="I300" s="15">
        <v>0</v>
      </c>
      <c r="J300" s="15">
        <v>0</v>
      </c>
      <c r="K300" s="15">
        <v>0</v>
      </c>
      <c r="L300" s="15">
        <v>0</v>
      </c>
      <c r="M300" s="15">
        <v>0</v>
      </c>
      <c r="N300" s="15">
        <v>0</v>
      </c>
      <c r="O300" s="6">
        <v>0</v>
      </c>
    </row>
    <row r="301" spans="1:15" x14ac:dyDescent="0.25">
      <c r="A301" s="12">
        <v>2021</v>
      </c>
      <c r="B301" s="8" t="s">
        <v>13</v>
      </c>
      <c r="C301" s="13">
        <v>1</v>
      </c>
      <c r="D301" s="13">
        <v>1</v>
      </c>
      <c r="E301" s="78">
        <v>0</v>
      </c>
      <c r="F301" s="104" t="s">
        <v>78</v>
      </c>
      <c r="G301" s="104" t="s">
        <v>115</v>
      </c>
      <c r="H301" s="104" t="s">
        <v>120</v>
      </c>
      <c r="I301" s="15">
        <v>151700</v>
      </c>
      <c r="J301" s="15">
        <v>0</v>
      </c>
      <c r="K301" s="15">
        <v>23300</v>
      </c>
      <c r="L301" s="15">
        <v>611.33208999999999</v>
      </c>
      <c r="M301" s="15">
        <v>0</v>
      </c>
      <c r="N301" s="15">
        <v>128400</v>
      </c>
      <c r="O301" s="6">
        <v>0</v>
      </c>
    </row>
    <row r="302" spans="1:15" x14ac:dyDescent="0.25">
      <c r="A302" s="12">
        <v>2021</v>
      </c>
      <c r="B302" s="8" t="s">
        <v>13</v>
      </c>
      <c r="C302" s="13">
        <v>1</v>
      </c>
      <c r="D302" s="13">
        <v>1</v>
      </c>
      <c r="E302" s="78">
        <v>1</v>
      </c>
      <c r="F302" s="104" t="s">
        <v>78</v>
      </c>
      <c r="G302" s="104" t="s">
        <v>121</v>
      </c>
      <c r="H302" s="104" t="s">
        <v>43</v>
      </c>
      <c r="I302" s="15">
        <v>0</v>
      </c>
      <c r="J302" s="15">
        <v>0</v>
      </c>
      <c r="K302" s="15">
        <v>0</v>
      </c>
      <c r="L302" s="15">
        <v>0</v>
      </c>
      <c r="M302" s="15">
        <v>0</v>
      </c>
      <c r="N302" s="15">
        <v>0</v>
      </c>
      <c r="O302" s="6">
        <v>0</v>
      </c>
    </row>
    <row r="303" spans="1:15" x14ac:dyDescent="0.25">
      <c r="A303" s="12">
        <v>2021</v>
      </c>
      <c r="B303" s="8" t="s">
        <v>13</v>
      </c>
      <c r="C303" s="13">
        <v>1</v>
      </c>
      <c r="D303" s="13">
        <v>1</v>
      </c>
      <c r="E303" s="78">
        <v>1</v>
      </c>
      <c r="F303" s="104" t="s">
        <v>78</v>
      </c>
      <c r="G303" s="104" t="s">
        <v>122</v>
      </c>
      <c r="H303" s="104" t="s">
        <v>43</v>
      </c>
      <c r="I303" s="15">
        <v>0</v>
      </c>
      <c r="J303" s="15">
        <v>0</v>
      </c>
      <c r="K303" s="15">
        <v>0</v>
      </c>
      <c r="L303" s="15">
        <v>0</v>
      </c>
      <c r="M303" s="15">
        <v>0</v>
      </c>
      <c r="N303" s="15">
        <v>0</v>
      </c>
      <c r="O303" s="6">
        <v>0</v>
      </c>
    </row>
    <row r="304" spans="1:15" x14ac:dyDescent="0.25">
      <c r="A304" s="12">
        <v>2021</v>
      </c>
      <c r="B304" s="8" t="s">
        <v>13</v>
      </c>
      <c r="C304" s="13">
        <v>1</v>
      </c>
      <c r="D304" s="13">
        <v>1</v>
      </c>
      <c r="E304" s="78">
        <v>1</v>
      </c>
      <c r="F304" s="104" t="s">
        <v>78</v>
      </c>
      <c r="G304" s="104" t="s">
        <v>123</v>
      </c>
      <c r="H304" s="104" t="s">
        <v>43</v>
      </c>
      <c r="I304" s="15">
        <v>0</v>
      </c>
      <c r="J304" s="15">
        <v>0</v>
      </c>
      <c r="K304" s="15">
        <v>0</v>
      </c>
      <c r="L304" s="15">
        <v>0</v>
      </c>
      <c r="M304" s="15">
        <v>0</v>
      </c>
      <c r="N304" s="15">
        <v>0</v>
      </c>
      <c r="O304" s="6">
        <v>0</v>
      </c>
    </row>
    <row r="305" spans="1:15" x14ac:dyDescent="0.25">
      <c r="A305" s="12">
        <v>2021</v>
      </c>
      <c r="B305" s="8" t="s">
        <v>13</v>
      </c>
      <c r="C305" s="13">
        <v>1</v>
      </c>
      <c r="D305" s="13">
        <v>1</v>
      </c>
      <c r="E305" s="78">
        <v>1</v>
      </c>
      <c r="F305" s="104" t="s">
        <v>78</v>
      </c>
      <c r="G305" s="104" t="s">
        <v>124</v>
      </c>
      <c r="H305" s="104" t="s">
        <v>43</v>
      </c>
      <c r="I305" s="15">
        <v>0</v>
      </c>
      <c r="J305" s="15">
        <v>0</v>
      </c>
      <c r="K305" s="15">
        <v>0</v>
      </c>
      <c r="L305" s="15">
        <v>0</v>
      </c>
      <c r="M305" s="15">
        <v>0</v>
      </c>
      <c r="N305" s="15">
        <v>0</v>
      </c>
      <c r="O305" s="6">
        <v>0</v>
      </c>
    </row>
    <row r="306" spans="1:15" x14ac:dyDescent="0.25">
      <c r="A306" s="12">
        <v>2021</v>
      </c>
      <c r="B306" s="8" t="s">
        <v>13</v>
      </c>
      <c r="C306" s="13">
        <v>1</v>
      </c>
      <c r="D306" s="13">
        <v>1</v>
      </c>
      <c r="E306" s="78">
        <v>1</v>
      </c>
      <c r="F306" s="104" t="s">
        <v>78</v>
      </c>
      <c r="G306" s="104" t="s">
        <v>125</v>
      </c>
      <c r="H306" s="104" t="s">
        <v>43</v>
      </c>
      <c r="I306" s="15">
        <v>400000</v>
      </c>
      <c r="J306" s="15">
        <v>0</v>
      </c>
      <c r="K306" s="15">
        <v>0</v>
      </c>
      <c r="L306" s="15">
        <v>0</v>
      </c>
      <c r="M306" s="15">
        <v>0</v>
      </c>
      <c r="N306" s="15">
        <v>400000</v>
      </c>
      <c r="O306" s="6">
        <v>0</v>
      </c>
    </row>
    <row r="307" spans="1:15" x14ac:dyDescent="0.25">
      <c r="A307" s="12">
        <v>2021</v>
      </c>
      <c r="B307" s="8" t="s">
        <v>13</v>
      </c>
      <c r="C307" s="13">
        <v>1</v>
      </c>
      <c r="D307" s="13">
        <v>1</v>
      </c>
      <c r="E307" s="78">
        <v>1</v>
      </c>
      <c r="F307" s="104" t="s">
        <v>78</v>
      </c>
      <c r="G307" s="104" t="s">
        <v>126</v>
      </c>
      <c r="H307" s="104" t="s">
        <v>43</v>
      </c>
      <c r="I307" s="15">
        <v>1004941.992</v>
      </c>
      <c r="J307" s="15">
        <v>0</v>
      </c>
      <c r="K307" s="15">
        <v>0</v>
      </c>
      <c r="L307" s="15">
        <v>0</v>
      </c>
      <c r="M307" s="15">
        <v>0</v>
      </c>
      <c r="N307" s="15">
        <v>1004941.992</v>
      </c>
      <c r="O307" s="6">
        <v>0</v>
      </c>
    </row>
    <row r="308" spans="1:15" x14ac:dyDescent="0.25">
      <c r="A308" s="12">
        <v>2021</v>
      </c>
      <c r="B308" s="8" t="s">
        <v>13</v>
      </c>
      <c r="C308" s="13">
        <v>1</v>
      </c>
      <c r="D308" s="13">
        <v>1</v>
      </c>
      <c r="E308" s="78">
        <v>1</v>
      </c>
      <c r="F308" s="104" t="s">
        <v>78</v>
      </c>
      <c r="G308" s="104" t="s">
        <v>127</v>
      </c>
      <c r="H308" s="104" t="s">
        <v>43</v>
      </c>
      <c r="I308" s="15">
        <v>3403135.2069999999</v>
      </c>
      <c r="J308" s="15">
        <v>0</v>
      </c>
      <c r="K308" s="15">
        <v>0</v>
      </c>
      <c r="L308" s="15">
        <v>0</v>
      </c>
      <c r="M308" s="15">
        <v>0</v>
      </c>
      <c r="N308" s="15">
        <v>3403135.2069999999</v>
      </c>
      <c r="O308" s="6">
        <v>0</v>
      </c>
    </row>
    <row r="309" spans="1:15" x14ac:dyDescent="0.25">
      <c r="A309" s="12">
        <v>2021</v>
      </c>
      <c r="B309" s="8" t="s">
        <v>13</v>
      </c>
      <c r="C309" s="13">
        <v>1</v>
      </c>
      <c r="D309" s="13">
        <v>1</v>
      </c>
      <c r="E309" s="78">
        <v>1</v>
      </c>
      <c r="F309" s="104" t="s">
        <v>78</v>
      </c>
      <c r="G309" s="104" t="s">
        <v>128</v>
      </c>
      <c r="H309" s="104" t="s">
        <v>43</v>
      </c>
      <c r="I309" s="15">
        <v>18147.628199999999</v>
      </c>
      <c r="J309" s="15">
        <v>0</v>
      </c>
      <c r="K309" s="15">
        <v>0</v>
      </c>
      <c r="L309" s="15">
        <v>0</v>
      </c>
      <c r="M309" s="15">
        <v>0</v>
      </c>
      <c r="N309" s="15">
        <v>18147.628199999999</v>
      </c>
      <c r="O309" s="6">
        <v>0</v>
      </c>
    </row>
    <row r="310" spans="1:15" x14ac:dyDescent="0.25">
      <c r="A310" s="12">
        <v>2021</v>
      </c>
      <c r="B310" s="8" t="s">
        <v>13</v>
      </c>
      <c r="C310" s="13">
        <v>1</v>
      </c>
      <c r="D310" s="13">
        <v>1</v>
      </c>
      <c r="E310" s="78">
        <v>1</v>
      </c>
      <c r="F310" s="104" t="s">
        <v>78</v>
      </c>
      <c r="G310" s="104" t="s">
        <v>129</v>
      </c>
      <c r="H310" s="104" t="s">
        <v>43</v>
      </c>
      <c r="I310" s="15">
        <v>18796.4738</v>
      </c>
      <c r="J310" s="15">
        <v>0</v>
      </c>
      <c r="K310" s="15">
        <v>0</v>
      </c>
      <c r="L310" s="15">
        <v>0</v>
      </c>
      <c r="M310" s="15">
        <v>0</v>
      </c>
      <c r="N310" s="15">
        <v>18796.4738</v>
      </c>
      <c r="O310" s="6">
        <v>0</v>
      </c>
    </row>
    <row r="311" spans="1:15" x14ac:dyDescent="0.25">
      <c r="A311" s="12">
        <v>2021</v>
      </c>
      <c r="B311" s="8" t="s">
        <v>13</v>
      </c>
      <c r="C311" s="13">
        <v>1</v>
      </c>
      <c r="D311" s="13">
        <v>1</v>
      </c>
      <c r="E311" s="78">
        <v>1</v>
      </c>
      <c r="F311" s="104" t="s">
        <v>78</v>
      </c>
      <c r="G311" s="104" t="s">
        <v>130</v>
      </c>
      <c r="H311" s="104" t="s">
        <v>43</v>
      </c>
      <c r="I311" s="15">
        <v>60204.123200000002</v>
      </c>
      <c r="J311" s="15">
        <v>0</v>
      </c>
      <c r="K311" s="15">
        <v>0</v>
      </c>
      <c r="L311" s="15">
        <v>0</v>
      </c>
      <c r="M311" s="15">
        <v>0</v>
      </c>
      <c r="N311" s="15">
        <v>60204.123200000002</v>
      </c>
      <c r="O311" s="6">
        <v>0</v>
      </c>
    </row>
    <row r="312" spans="1:15" x14ac:dyDescent="0.25">
      <c r="A312" s="12">
        <v>2021</v>
      </c>
      <c r="B312" s="8" t="s">
        <v>13</v>
      </c>
      <c r="C312" s="13">
        <v>1</v>
      </c>
      <c r="D312" s="13">
        <v>1</v>
      </c>
      <c r="E312" s="78">
        <v>1</v>
      </c>
      <c r="F312" s="104" t="s">
        <v>78</v>
      </c>
      <c r="G312" s="104" t="s">
        <v>131</v>
      </c>
      <c r="H312" s="104" t="s">
        <v>43</v>
      </c>
      <c r="I312" s="15">
        <v>9062.8785000000007</v>
      </c>
      <c r="J312" s="15">
        <v>0</v>
      </c>
      <c r="K312" s="15">
        <v>0</v>
      </c>
      <c r="L312" s="15">
        <v>0</v>
      </c>
      <c r="M312" s="15">
        <v>0</v>
      </c>
      <c r="N312" s="15">
        <v>9062.8785000000007</v>
      </c>
      <c r="O312" s="6">
        <v>0</v>
      </c>
    </row>
    <row r="313" spans="1:15" x14ac:dyDescent="0.25">
      <c r="A313" s="12">
        <v>2021</v>
      </c>
      <c r="B313" s="8" t="s">
        <v>13</v>
      </c>
      <c r="C313" s="13">
        <v>1</v>
      </c>
      <c r="D313" s="13">
        <v>1</v>
      </c>
      <c r="E313" s="78">
        <v>1</v>
      </c>
      <c r="F313" s="104" t="s">
        <v>78</v>
      </c>
      <c r="G313" s="104" t="s">
        <v>132</v>
      </c>
      <c r="H313" s="104" t="s">
        <v>43</v>
      </c>
      <c r="I313" s="15">
        <v>27410.992699999999</v>
      </c>
      <c r="J313" s="15">
        <v>0</v>
      </c>
      <c r="K313" s="15">
        <v>0</v>
      </c>
      <c r="L313" s="15">
        <v>0</v>
      </c>
      <c r="M313" s="15">
        <v>0</v>
      </c>
      <c r="N313" s="15">
        <v>27410.992699999999</v>
      </c>
      <c r="O313" s="6">
        <v>0</v>
      </c>
    </row>
    <row r="314" spans="1:15" x14ac:dyDescent="0.25">
      <c r="A314" s="12">
        <v>2021</v>
      </c>
      <c r="B314" s="8" t="s">
        <v>13</v>
      </c>
      <c r="C314" s="13">
        <v>1</v>
      </c>
      <c r="D314" s="13">
        <v>1</v>
      </c>
      <c r="E314" s="78">
        <v>1</v>
      </c>
      <c r="F314" s="104" t="s">
        <v>78</v>
      </c>
      <c r="G314" s="104" t="s">
        <v>133</v>
      </c>
      <c r="H314" s="104" t="s">
        <v>43</v>
      </c>
      <c r="I314" s="15">
        <v>14059.536400000001</v>
      </c>
      <c r="J314" s="15">
        <v>0</v>
      </c>
      <c r="K314" s="15">
        <v>0</v>
      </c>
      <c r="L314" s="15">
        <v>0</v>
      </c>
      <c r="M314" s="15">
        <v>0</v>
      </c>
      <c r="N314" s="15">
        <v>14059.536400000001</v>
      </c>
      <c r="O314" s="6">
        <v>0</v>
      </c>
    </row>
    <row r="315" spans="1:15" x14ac:dyDescent="0.25">
      <c r="A315" s="12">
        <v>2021</v>
      </c>
      <c r="B315" s="8" t="s">
        <v>13</v>
      </c>
      <c r="C315" s="13">
        <v>1</v>
      </c>
      <c r="D315" s="13">
        <v>1</v>
      </c>
      <c r="E315" s="78">
        <v>1</v>
      </c>
      <c r="F315" s="104" t="s">
        <v>78</v>
      </c>
      <c r="G315" s="104" t="s">
        <v>134</v>
      </c>
      <c r="H315" s="104" t="s">
        <v>43</v>
      </c>
      <c r="I315" s="15">
        <v>28758.805399999997</v>
      </c>
      <c r="J315" s="15">
        <v>0</v>
      </c>
      <c r="K315" s="15">
        <v>0</v>
      </c>
      <c r="L315" s="15">
        <v>0</v>
      </c>
      <c r="M315" s="15">
        <v>0</v>
      </c>
      <c r="N315" s="15">
        <v>28758.805399999997</v>
      </c>
      <c r="O315" s="6">
        <v>0</v>
      </c>
    </row>
    <row r="316" spans="1:15" x14ac:dyDescent="0.25">
      <c r="A316" s="12">
        <v>2021</v>
      </c>
      <c r="B316" s="8" t="s">
        <v>13</v>
      </c>
      <c r="C316" s="13">
        <v>1</v>
      </c>
      <c r="D316" s="13">
        <v>1</v>
      </c>
      <c r="E316" s="78">
        <v>1</v>
      </c>
      <c r="F316" s="104" t="s">
        <v>78</v>
      </c>
      <c r="G316" s="104" t="s">
        <v>135</v>
      </c>
      <c r="H316" s="104" t="s">
        <v>43</v>
      </c>
      <c r="I316" s="15">
        <v>50274.598399999995</v>
      </c>
      <c r="J316" s="15">
        <v>0</v>
      </c>
      <c r="K316" s="15">
        <v>0</v>
      </c>
      <c r="L316" s="15">
        <v>0</v>
      </c>
      <c r="M316" s="15">
        <v>0</v>
      </c>
      <c r="N316" s="15">
        <v>50274.598399999995</v>
      </c>
      <c r="O316" s="6">
        <v>0</v>
      </c>
    </row>
    <row r="317" spans="1:15" x14ac:dyDescent="0.25">
      <c r="A317" s="12">
        <v>2021</v>
      </c>
      <c r="B317" s="8" t="s">
        <v>13</v>
      </c>
      <c r="C317" s="13">
        <v>1</v>
      </c>
      <c r="D317" s="13">
        <v>1</v>
      </c>
      <c r="E317" s="78">
        <v>1</v>
      </c>
      <c r="F317" s="104" t="s">
        <v>78</v>
      </c>
      <c r="G317" s="104" t="s">
        <v>136</v>
      </c>
      <c r="H317" s="104" t="s">
        <v>43</v>
      </c>
      <c r="I317" s="15">
        <v>29438.635200000001</v>
      </c>
      <c r="J317" s="15">
        <v>0</v>
      </c>
      <c r="K317" s="15">
        <v>0</v>
      </c>
      <c r="L317" s="15">
        <v>0</v>
      </c>
      <c r="M317" s="15">
        <v>0</v>
      </c>
      <c r="N317" s="15">
        <v>29438.635200000001</v>
      </c>
      <c r="O317" s="6">
        <v>0</v>
      </c>
    </row>
    <row r="318" spans="1:15" x14ac:dyDescent="0.25">
      <c r="A318" s="12">
        <v>2021</v>
      </c>
      <c r="B318" s="8" t="s">
        <v>13</v>
      </c>
      <c r="C318" s="13">
        <v>1</v>
      </c>
      <c r="D318" s="13">
        <v>1</v>
      </c>
      <c r="E318" s="78">
        <v>1</v>
      </c>
      <c r="F318" s="104" t="s">
        <v>78</v>
      </c>
      <c r="G318" s="104" t="s">
        <v>137</v>
      </c>
      <c r="H318" s="104" t="s">
        <v>43</v>
      </c>
      <c r="I318" s="15">
        <v>14259.1111</v>
      </c>
      <c r="J318" s="15">
        <v>0</v>
      </c>
      <c r="K318" s="15">
        <v>0</v>
      </c>
      <c r="L318" s="15">
        <v>0</v>
      </c>
      <c r="M318" s="15">
        <v>0</v>
      </c>
      <c r="N318" s="15">
        <v>14259.1111</v>
      </c>
      <c r="O318" s="6">
        <v>0</v>
      </c>
    </row>
    <row r="319" spans="1:15" x14ac:dyDescent="0.25">
      <c r="A319" s="12">
        <v>2021</v>
      </c>
      <c r="B319" s="8" t="s">
        <v>13</v>
      </c>
      <c r="C319" s="13">
        <v>1</v>
      </c>
      <c r="D319" s="13">
        <v>1</v>
      </c>
      <c r="E319" s="78">
        <v>1</v>
      </c>
      <c r="F319" s="104" t="s">
        <v>78</v>
      </c>
      <c r="G319" s="104" t="s">
        <v>138</v>
      </c>
      <c r="H319" s="104" t="s">
        <v>43</v>
      </c>
      <c r="I319" s="15">
        <v>3701423.8650000002</v>
      </c>
      <c r="J319" s="15">
        <v>0</v>
      </c>
      <c r="K319" s="15">
        <v>0</v>
      </c>
      <c r="L319" s="15">
        <v>0</v>
      </c>
      <c r="M319" s="15">
        <v>0</v>
      </c>
      <c r="N319" s="15">
        <v>3701423.8650000002</v>
      </c>
      <c r="O319" s="6">
        <v>0</v>
      </c>
    </row>
    <row r="320" spans="1:15" x14ac:dyDescent="0.25">
      <c r="A320" s="12">
        <v>2021</v>
      </c>
      <c r="B320" s="8" t="s">
        <v>13</v>
      </c>
      <c r="C320" s="13">
        <v>1</v>
      </c>
      <c r="D320" s="13">
        <v>1</v>
      </c>
      <c r="E320" s="78">
        <v>1</v>
      </c>
      <c r="F320" s="104" t="s">
        <v>78</v>
      </c>
      <c r="G320" s="104" t="s">
        <v>139</v>
      </c>
      <c r="H320" s="104" t="s">
        <v>43</v>
      </c>
      <c r="I320" s="15">
        <v>8458864.7760000005</v>
      </c>
      <c r="J320" s="15">
        <v>0</v>
      </c>
      <c r="K320" s="15">
        <v>0</v>
      </c>
      <c r="L320" s="15">
        <v>0</v>
      </c>
      <c r="M320" s="15">
        <v>0</v>
      </c>
      <c r="N320" s="15">
        <v>8458864.7760000005</v>
      </c>
      <c r="O320" s="6">
        <v>0</v>
      </c>
    </row>
    <row r="321" spans="1:15" x14ac:dyDescent="0.25">
      <c r="A321" s="12">
        <v>2021</v>
      </c>
      <c r="B321" s="8" t="s">
        <v>13</v>
      </c>
      <c r="C321" s="13">
        <v>1</v>
      </c>
      <c r="D321" s="13">
        <v>1</v>
      </c>
      <c r="E321" s="78">
        <v>0</v>
      </c>
      <c r="F321" s="104" t="s">
        <v>140</v>
      </c>
      <c r="G321" s="104" t="s">
        <v>141</v>
      </c>
      <c r="H321" s="104" t="s">
        <v>142</v>
      </c>
      <c r="I321" s="15">
        <v>537570.44019000011</v>
      </c>
      <c r="J321" s="15">
        <v>0</v>
      </c>
      <c r="K321" s="15">
        <v>7956.7541200001724</v>
      </c>
      <c r="L321" s="15">
        <v>0</v>
      </c>
      <c r="M321" s="15">
        <v>0</v>
      </c>
      <c r="N321" s="15">
        <v>529613.68606999994</v>
      </c>
      <c r="O321" s="6">
        <v>0</v>
      </c>
    </row>
    <row r="322" spans="1:15" x14ac:dyDescent="0.25">
      <c r="A322" s="12">
        <v>2021</v>
      </c>
      <c r="B322" s="8" t="s">
        <v>13</v>
      </c>
      <c r="C322" s="13">
        <v>1</v>
      </c>
      <c r="D322" s="13">
        <v>1</v>
      </c>
      <c r="E322" s="78">
        <v>0</v>
      </c>
      <c r="F322" s="104" t="s">
        <v>143</v>
      </c>
      <c r="G322" s="104" t="s">
        <v>144</v>
      </c>
      <c r="H322" s="104" t="s">
        <v>145</v>
      </c>
      <c r="I322" s="15">
        <v>0</v>
      </c>
      <c r="J322" s="15">
        <v>0</v>
      </c>
      <c r="K322" s="15">
        <v>0</v>
      </c>
      <c r="L322" s="15">
        <v>0</v>
      </c>
      <c r="M322" s="15">
        <v>0</v>
      </c>
      <c r="N322" s="15">
        <v>0</v>
      </c>
      <c r="O322" s="6">
        <v>0</v>
      </c>
    </row>
    <row r="323" spans="1:15" x14ac:dyDescent="0.25">
      <c r="A323" s="12">
        <v>2021</v>
      </c>
      <c r="B323" s="8" t="s">
        <v>13</v>
      </c>
      <c r="C323" s="13">
        <v>1</v>
      </c>
      <c r="D323" s="13">
        <v>1</v>
      </c>
      <c r="E323" s="78">
        <v>0</v>
      </c>
      <c r="F323" s="104" t="s">
        <v>143</v>
      </c>
      <c r="G323" s="104" t="s">
        <v>144</v>
      </c>
      <c r="H323" s="104" t="s">
        <v>145</v>
      </c>
      <c r="I323" s="15">
        <v>0</v>
      </c>
      <c r="J323" s="15">
        <v>0</v>
      </c>
      <c r="K323" s="15">
        <v>0</v>
      </c>
      <c r="L323" s="15">
        <v>0</v>
      </c>
      <c r="M323" s="15">
        <v>0</v>
      </c>
      <c r="N323" s="15">
        <v>0</v>
      </c>
      <c r="O323" s="6">
        <v>0</v>
      </c>
    </row>
    <row r="324" spans="1:15" x14ac:dyDescent="0.25">
      <c r="A324" s="12">
        <v>2021</v>
      </c>
      <c r="B324" s="8" t="s">
        <v>13</v>
      </c>
      <c r="C324" s="13">
        <v>1</v>
      </c>
      <c r="D324" s="13">
        <v>1</v>
      </c>
      <c r="E324" s="78">
        <v>0</v>
      </c>
      <c r="F324" s="104" t="s">
        <v>143</v>
      </c>
      <c r="G324" s="104" t="s">
        <v>144</v>
      </c>
      <c r="H324" s="104" t="s">
        <v>145</v>
      </c>
      <c r="I324" s="15">
        <v>0</v>
      </c>
      <c r="J324" s="15">
        <v>0</v>
      </c>
      <c r="K324" s="15">
        <v>0</v>
      </c>
      <c r="L324" s="15">
        <v>0</v>
      </c>
      <c r="M324" s="15">
        <v>0</v>
      </c>
      <c r="N324" s="15">
        <v>0</v>
      </c>
      <c r="O324" s="6">
        <v>0</v>
      </c>
    </row>
    <row r="325" spans="1:15" x14ac:dyDescent="0.25">
      <c r="A325" s="12">
        <v>2021</v>
      </c>
      <c r="B325" s="8" t="s">
        <v>13</v>
      </c>
      <c r="C325" s="13">
        <v>1</v>
      </c>
      <c r="D325" s="13">
        <v>1</v>
      </c>
      <c r="E325" s="78">
        <v>0</v>
      </c>
      <c r="F325" s="104" t="s">
        <v>143</v>
      </c>
      <c r="G325" s="104" t="s">
        <v>146</v>
      </c>
      <c r="H325" s="104" t="s">
        <v>145</v>
      </c>
      <c r="I325" s="15">
        <v>0</v>
      </c>
      <c r="J325" s="15">
        <v>0</v>
      </c>
      <c r="K325" s="15">
        <v>0</v>
      </c>
      <c r="L325" s="15">
        <v>0</v>
      </c>
      <c r="M325" s="15">
        <v>0</v>
      </c>
      <c r="N325" s="15">
        <v>0</v>
      </c>
      <c r="O325" s="6">
        <v>0</v>
      </c>
    </row>
    <row r="326" spans="1:15" x14ac:dyDescent="0.25">
      <c r="A326" s="12">
        <v>2021</v>
      </c>
      <c r="B326" s="8" t="s">
        <v>13</v>
      </c>
      <c r="C326" s="13">
        <v>1</v>
      </c>
      <c r="D326" s="13">
        <v>1</v>
      </c>
      <c r="E326" s="78">
        <v>0</v>
      </c>
      <c r="F326" s="104" t="s">
        <v>143</v>
      </c>
      <c r="G326" s="104" t="s">
        <v>146</v>
      </c>
      <c r="H326" s="104" t="s">
        <v>145</v>
      </c>
      <c r="I326" s="15">
        <v>0</v>
      </c>
      <c r="J326" s="15">
        <v>0</v>
      </c>
      <c r="K326" s="15">
        <v>0</v>
      </c>
      <c r="L326" s="15">
        <v>0</v>
      </c>
      <c r="M326" s="15">
        <v>0</v>
      </c>
      <c r="N326" s="15">
        <v>0</v>
      </c>
      <c r="O326" s="6">
        <v>0</v>
      </c>
    </row>
    <row r="327" spans="1:15" x14ac:dyDescent="0.25">
      <c r="A327" s="12">
        <v>2021</v>
      </c>
      <c r="B327" s="8" t="s">
        <v>13</v>
      </c>
      <c r="C327" s="13">
        <v>1</v>
      </c>
      <c r="D327" s="13">
        <v>1</v>
      </c>
      <c r="E327" s="78">
        <v>0</v>
      </c>
      <c r="F327" s="104" t="s">
        <v>143</v>
      </c>
      <c r="G327" s="104" t="s">
        <v>147</v>
      </c>
      <c r="H327" s="104" t="s">
        <v>145</v>
      </c>
      <c r="I327" s="15">
        <v>0</v>
      </c>
      <c r="J327" s="15">
        <v>0</v>
      </c>
      <c r="K327" s="15">
        <v>0</v>
      </c>
      <c r="L327" s="15">
        <v>0</v>
      </c>
      <c r="M327" s="15">
        <v>0</v>
      </c>
      <c r="N327" s="15">
        <v>0</v>
      </c>
      <c r="O327" s="6">
        <v>0</v>
      </c>
    </row>
    <row r="328" spans="1:15" x14ac:dyDescent="0.25">
      <c r="A328" s="12">
        <v>2021</v>
      </c>
      <c r="B328" s="8" t="s">
        <v>13</v>
      </c>
      <c r="C328" s="13">
        <v>1</v>
      </c>
      <c r="D328" s="13">
        <v>1</v>
      </c>
      <c r="E328" s="78">
        <v>0</v>
      </c>
      <c r="F328" s="104" t="s">
        <v>143</v>
      </c>
      <c r="G328" s="104" t="s">
        <v>148</v>
      </c>
      <c r="H328" s="104" t="s">
        <v>145</v>
      </c>
      <c r="I328" s="15">
        <v>22916.666666665929</v>
      </c>
      <c r="J328" s="15">
        <v>0</v>
      </c>
      <c r="K328" s="15">
        <v>2083.3333333333721</v>
      </c>
      <c r="L328" s="15">
        <v>126.16556999998284</v>
      </c>
      <c r="M328" s="15">
        <v>0</v>
      </c>
      <c r="N328" s="15">
        <v>20833.333333332557</v>
      </c>
      <c r="O328" s="6">
        <v>0</v>
      </c>
    </row>
    <row r="329" spans="1:15" x14ac:dyDescent="0.25">
      <c r="A329" s="12">
        <v>2021</v>
      </c>
      <c r="B329" s="8" t="s">
        <v>13</v>
      </c>
      <c r="C329" s="13">
        <v>1</v>
      </c>
      <c r="D329" s="13">
        <v>1</v>
      </c>
      <c r="E329" s="78">
        <v>0</v>
      </c>
      <c r="F329" s="104" t="s">
        <v>143</v>
      </c>
      <c r="G329" s="104" t="s">
        <v>149</v>
      </c>
      <c r="H329" s="104" t="s">
        <v>145</v>
      </c>
      <c r="I329" s="15">
        <v>0</v>
      </c>
      <c r="J329" s="15">
        <v>0</v>
      </c>
      <c r="K329" s="15">
        <v>0</v>
      </c>
      <c r="L329" s="15">
        <v>0</v>
      </c>
      <c r="M329" s="15">
        <v>0</v>
      </c>
      <c r="N329" s="15">
        <v>0</v>
      </c>
      <c r="O329" s="6">
        <v>0</v>
      </c>
    </row>
    <row r="330" spans="1:15" x14ac:dyDescent="0.25">
      <c r="A330" s="12">
        <v>2021</v>
      </c>
      <c r="B330" s="8" t="s">
        <v>13</v>
      </c>
      <c r="C330" s="13">
        <v>1</v>
      </c>
      <c r="D330" s="13">
        <v>0</v>
      </c>
      <c r="E330" s="78">
        <v>0</v>
      </c>
      <c r="F330" s="104" t="s">
        <v>150</v>
      </c>
      <c r="G330" s="104" t="s">
        <v>151</v>
      </c>
      <c r="H330" s="104" t="s">
        <v>152</v>
      </c>
      <c r="I330" s="15">
        <v>141359</v>
      </c>
      <c r="J330" s="15">
        <v>0</v>
      </c>
      <c r="K330" s="15">
        <v>47129</v>
      </c>
      <c r="L330" s="15">
        <v>397</v>
      </c>
      <c r="M330" s="15">
        <v>-91</v>
      </c>
      <c r="N330" s="15">
        <v>94139</v>
      </c>
      <c r="O330" s="6">
        <v>0</v>
      </c>
    </row>
    <row r="331" spans="1:15" x14ac:dyDescent="0.25">
      <c r="A331" s="12">
        <v>2021</v>
      </c>
      <c r="B331" s="8" t="s">
        <v>13</v>
      </c>
      <c r="C331" s="13">
        <v>1</v>
      </c>
      <c r="D331" s="13">
        <v>0</v>
      </c>
      <c r="E331" s="78">
        <v>0</v>
      </c>
      <c r="F331" s="104" t="s">
        <v>150</v>
      </c>
      <c r="G331" s="104" t="s">
        <v>153</v>
      </c>
      <c r="H331" s="104" t="s">
        <v>152</v>
      </c>
      <c r="I331" s="15">
        <v>415466</v>
      </c>
      <c r="J331" s="15">
        <v>0</v>
      </c>
      <c r="K331" s="15">
        <v>0</v>
      </c>
      <c r="L331" s="15">
        <v>95</v>
      </c>
      <c r="M331" s="15">
        <v>-440</v>
      </c>
      <c r="N331" s="15">
        <v>415026</v>
      </c>
      <c r="O331" s="6">
        <v>0</v>
      </c>
    </row>
    <row r="332" spans="1:15" x14ac:dyDescent="0.25">
      <c r="A332" s="12">
        <v>2021</v>
      </c>
      <c r="B332" s="8" t="s">
        <v>14</v>
      </c>
      <c r="C332" s="13">
        <v>1</v>
      </c>
      <c r="D332" s="13">
        <v>1</v>
      </c>
      <c r="E332" s="78">
        <v>1</v>
      </c>
      <c r="F332" s="104" t="s">
        <v>41</v>
      </c>
      <c r="G332" s="104" t="s">
        <v>42</v>
      </c>
      <c r="H332" s="104" t="s">
        <v>43</v>
      </c>
      <c r="I332" s="15">
        <v>0</v>
      </c>
      <c r="J332" s="15">
        <v>0</v>
      </c>
      <c r="K332" s="15">
        <v>0</v>
      </c>
      <c r="L332" s="15">
        <v>0</v>
      </c>
      <c r="M332" s="15">
        <v>0</v>
      </c>
      <c r="N332" s="15">
        <v>0</v>
      </c>
      <c r="O332" s="6">
        <v>0</v>
      </c>
    </row>
    <row r="333" spans="1:15" x14ac:dyDescent="0.25">
      <c r="A333" s="12">
        <v>2021</v>
      </c>
      <c r="B333" s="8" t="s">
        <v>14</v>
      </c>
      <c r="C333" s="13">
        <v>1</v>
      </c>
      <c r="D333" s="13">
        <v>1</v>
      </c>
      <c r="E333" s="78">
        <v>0</v>
      </c>
      <c r="F333" s="104" t="s">
        <v>41</v>
      </c>
      <c r="G333" s="104" t="s">
        <v>42</v>
      </c>
      <c r="H333" s="104" t="s">
        <v>44</v>
      </c>
      <c r="I333" s="15">
        <v>0</v>
      </c>
      <c r="J333" s="15">
        <v>0</v>
      </c>
      <c r="K333" s="15">
        <v>0</v>
      </c>
      <c r="L333" s="15">
        <v>0</v>
      </c>
      <c r="M333" s="15">
        <v>0</v>
      </c>
      <c r="N333" s="15">
        <v>0</v>
      </c>
      <c r="O333" s="6">
        <v>0</v>
      </c>
    </row>
    <row r="334" spans="1:15" x14ac:dyDescent="0.25">
      <c r="A334" s="12">
        <v>2021</v>
      </c>
      <c r="B334" s="8" t="s">
        <v>14</v>
      </c>
      <c r="C334" s="13">
        <v>1</v>
      </c>
      <c r="D334" s="13">
        <v>1</v>
      </c>
      <c r="E334" s="78">
        <v>0</v>
      </c>
      <c r="F334" s="104" t="s">
        <v>41</v>
      </c>
      <c r="G334" s="104" t="s">
        <v>42</v>
      </c>
      <c r="H334" s="104" t="s">
        <v>45</v>
      </c>
      <c r="I334" s="15">
        <v>0</v>
      </c>
      <c r="J334" s="15">
        <v>0</v>
      </c>
      <c r="K334" s="15">
        <v>0</v>
      </c>
      <c r="L334" s="15">
        <v>0</v>
      </c>
      <c r="M334" s="15">
        <v>0</v>
      </c>
      <c r="N334" s="15">
        <v>0</v>
      </c>
      <c r="O334" s="6">
        <v>0</v>
      </c>
    </row>
    <row r="335" spans="1:15" x14ac:dyDescent="0.25">
      <c r="A335" s="12">
        <v>2021</v>
      </c>
      <c r="B335" s="8" t="s">
        <v>14</v>
      </c>
      <c r="C335" s="13">
        <v>1</v>
      </c>
      <c r="D335" s="13">
        <v>1</v>
      </c>
      <c r="E335" s="78">
        <v>0</v>
      </c>
      <c r="F335" s="104" t="s">
        <v>41</v>
      </c>
      <c r="G335" s="104" t="s">
        <v>42</v>
      </c>
      <c r="H335" s="104" t="s">
        <v>46</v>
      </c>
      <c r="I335" s="15">
        <v>0</v>
      </c>
      <c r="J335" s="15">
        <v>0</v>
      </c>
      <c r="K335" s="15">
        <v>0</v>
      </c>
      <c r="L335" s="15">
        <v>0</v>
      </c>
      <c r="M335" s="15">
        <v>0</v>
      </c>
      <c r="N335" s="15">
        <v>0</v>
      </c>
      <c r="O335" s="6">
        <v>0</v>
      </c>
    </row>
    <row r="336" spans="1:15" x14ac:dyDescent="0.25">
      <c r="A336" s="12">
        <v>2021</v>
      </c>
      <c r="B336" s="8" t="s">
        <v>14</v>
      </c>
      <c r="C336" s="13">
        <v>1</v>
      </c>
      <c r="D336" s="13">
        <v>1</v>
      </c>
      <c r="E336" s="78">
        <v>0</v>
      </c>
      <c r="F336" s="104" t="s">
        <v>41</v>
      </c>
      <c r="G336" s="104" t="s">
        <v>42</v>
      </c>
      <c r="H336" s="104" t="s">
        <v>47</v>
      </c>
      <c r="I336" s="15">
        <v>0</v>
      </c>
      <c r="J336" s="15">
        <v>0</v>
      </c>
      <c r="K336" s="15">
        <v>0</v>
      </c>
      <c r="L336" s="15">
        <v>0</v>
      </c>
      <c r="M336" s="15">
        <v>0</v>
      </c>
      <c r="N336" s="15">
        <v>0</v>
      </c>
      <c r="O336" s="6">
        <v>0</v>
      </c>
    </row>
    <row r="337" spans="1:15" x14ac:dyDescent="0.25">
      <c r="A337" s="12">
        <v>2021</v>
      </c>
      <c r="B337" s="8" t="s">
        <v>14</v>
      </c>
      <c r="C337" s="13">
        <v>1</v>
      </c>
      <c r="D337" s="13">
        <v>1</v>
      </c>
      <c r="E337" s="78">
        <v>1</v>
      </c>
      <c r="F337" s="104" t="s">
        <v>48</v>
      </c>
      <c r="G337" s="104" t="s">
        <v>49</v>
      </c>
      <c r="H337" s="104" t="s">
        <v>43</v>
      </c>
      <c r="I337" s="15">
        <v>1155941.2047680002</v>
      </c>
      <c r="J337" s="15">
        <v>0</v>
      </c>
      <c r="K337" s="15">
        <v>13530.747009999999</v>
      </c>
      <c r="L337" s="15">
        <v>3417.7893619999995</v>
      </c>
      <c r="M337" s="15">
        <v>-4193.8643579999916</v>
      </c>
      <c r="N337" s="15">
        <v>1138216.5934000001</v>
      </c>
      <c r="O337" s="6">
        <v>0</v>
      </c>
    </row>
    <row r="338" spans="1:15" x14ac:dyDescent="0.25">
      <c r="A338" s="12">
        <v>2021</v>
      </c>
      <c r="B338" s="8" t="s">
        <v>14</v>
      </c>
      <c r="C338" s="13">
        <v>1</v>
      </c>
      <c r="D338" s="13">
        <v>1</v>
      </c>
      <c r="E338" s="78">
        <v>1</v>
      </c>
      <c r="F338" s="104" t="s">
        <v>48</v>
      </c>
      <c r="G338" s="104" t="s">
        <v>49</v>
      </c>
      <c r="H338" s="104" t="s">
        <v>50</v>
      </c>
      <c r="I338" s="15">
        <v>0</v>
      </c>
      <c r="J338" s="15">
        <v>0</v>
      </c>
      <c r="K338" s="15">
        <v>0</v>
      </c>
      <c r="L338" s="15">
        <v>0</v>
      </c>
      <c r="M338" s="15">
        <v>0</v>
      </c>
      <c r="N338" s="15">
        <v>0</v>
      </c>
      <c r="O338" s="6">
        <v>0</v>
      </c>
    </row>
    <row r="339" spans="1:15" x14ac:dyDescent="0.25">
      <c r="A339" s="12">
        <v>2021</v>
      </c>
      <c r="B339" s="8" t="s">
        <v>14</v>
      </c>
      <c r="C339" s="13">
        <v>1</v>
      </c>
      <c r="D339" s="13">
        <v>0</v>
      </c>
      <c r="E339" s="78">
        <v>0</v>
      </c>
      <c r="F339" s="104" t="s">
        <v>48</v>
      </c>
      <c r="G339" s="104" t="s">
        <v>49</v>
      </c>
      <c r="H339" s="104" t="s">
        <v>51</v>
      </c>
      <c r="I339" s="15">
        <v>1.9999999999999999E-6</v>
      </c>
      <c r="J339" s="15">
        <v>0</v>
      </c>
      <c r="K339" s="15">
        <v>0</v>
      </c>
      <c r="L339" s="15">
        <v>0</v>
      </c>
      <c r="M339" s="15">
        <v>0</v>
      </c>
      <c r="N339" s="15">
        <v>1.9999999999999999E-6</v>
      </c>
      <c r="O339" s="6">
        <v>0</v>
      </c>
    </row>
    <row r="340" spans="1:15" x14ac:dyDescent="0.25">
      <c r="A340" s="12">
        <v>2021</v>
      </c>
      <c r="B340" s="8" t="s">
        <v>14</v>
      </c>
      <c r="C340" s="13">
        <v>1</v>
      </c>
      <c r="D340" s="13">
        <v>1</v>
      </c>
      <c r="E340" s="78">
        <v>0</v>
      </c>
      <c r="F340" s="104" t="s">
        <v>48</v>
      </c>
      <c r="G340" s="104" t="s">
        <v>49</v>
      </c>
      <c r="H340" s="104" t="s">
        <v>52</v>
      </c>
      <c r="I340" s="15">
        <v>0</v>
      </c>
      <c r="J340" s="15">
        <v>0</v>
      </c>
      <c r="K340" s="15">
        <v>0</v>
      </c>
      <c r="L340" s="15">
        <v>0</v>
      </c>
      <c r="M340" s="15">
        <v>0</v>
      </c>
      <c r="N340" s="15">
        <v>0</v>
      </c>
      <c r="O340" s="6">
        <v>0</v>
      </c>
    </row>
    <row r="341" spans="1:15" x14ac:dyDescent="0.25">
      <c r="A341" s="12">
        <v>2021</v>
      </c>
      <c r="B341" s="8" t="s">
        <v>14</v>
      </c>
      <c r="C341" s="13">
        <v>1</v>
      </c>
      <c r="D341" s="13">
        <v>1</v>
      </c>
      <c r="E341" s="78">
        <v>0</v>
      </c>
      <c r="F341" s="104" t="s">
        <v>48</v>
      </c>
      <c r="G341" s="104" t="s">
        <v>49</v>
      </c>
      <c r="H341" s="104" t="s">
        <v>53</v>
      </c>
      <c r="I341" s="15">
        <v>0</v>
      </c>
      <c r="J341" s="15">
        <v>0</v>
      </c>
      <c r="K341" s="15">
        <v>0</v>
      </c>
      <c r="L341" s="15">
        <v>0</v>
      </c>
      <c r="M341" s="15">
        <v>0</v>
      </c>
      <c r="N341" s="15">
        <v>0</v>
      </c>
      <c r="O341" s="6">
        <v>0</v>
      </c>
    </row>
    <row r="342" spans="1:15" x14ac:dyDescent="0.25">
      <c r="A342" s="12">
        <v>2021</v>
      </c>
      <c r="B342" s="8" t="s">
        <v>14</v>
      </c>
      <c r="C342" s="13">
        <v>1</v>
      </c>
      <c r="D342" s="13">
        <v>1</v>
      </c>
      <c r="E342" s="78">
        <v>0</v>
      </c>
      <c r="F342" s="104" t="s">
        <v>48</v>
      </c>
      <c r="G342" s="104" t="s">
        <v>49</v>
      </c>
      <c r="H342" s="104" t="s">
        <v>54</v>
      </c>
      <c r="I342" s="15">
        <v>0</v>
      </c>
      <c r="J342" s="15">
        <v>0</v>
      </c>
      <c r="K342" s="15">
        <v>0</v>
      </c>
      <c r="L342" s="15">
        <v>0</v>
      </c>
      <c r="M342" s="15">
        <v>0</v>
      </c>
      <c r="N342" s="15">
        <v>0</v>
      </c>
      <c r="O342" s="6">
        <v>0</v>
      </c>
    </row>
    <row r="343" spans="1:15" x14ac:dyDescent="0.25">
      <c r="A343" s="12">
        <v>2021</v>
      </c>
      <c r="B343" s="8" t="s">
        <v>14</v>
      </c>
      <c r="C343" s="13">
        <v>1</v>
      </c>
      <c r="D343" s="13">
        <v>1</v>
      </c>
      <c r="E343" s="78">
        <v>0</v>
      </c>
      <c r="F343" s="104" t="s">
        <v>48</v>
      </c>
      <c r="G343" s="104" t="s">
        <v>49</v>
      </c>
      <c r="H343" s="104" t="s">
        <v>44</v>
      </c>
      <c r="I343" s="15">
        <v>0</v>
      </c>
      <c r="J343" s="15">
        <v>0</v>
      </c>
      <c r="K343" s="15">
        <v>0</v>
      </c>
      <c r="L343" s="15">
        <v>0</v>
      </c>
      <c r="M343" s="15">
        <v>0</v>
      </c>
      <c r="N343" s="15">
        <v>0</v>
      </c>
      <c r="O343" s="6">
        <v>0</v>
      </c>
    </row>
    <row r="344" spans="1:15" x14ac:dyDescent="0.25">
      <c r="A344" s="12">
        <v>2021</v>
      </c>
      <c r="B344" s="8" t="s">
        <v>14</v>
      </c>
      <c r="C344" s="13">
        <v>1</v>
      </c>
      <c r="D344" s="13">
        <v>1</v>
      </c>
      <c r="E344" s="78">
        <v>0</v>
      </c>
      <c r="F344" s="104" t="s">
        <v>48</v>
      </c>
      <c r="G344" s="104" t="s">
        <v>49</v>
      </c>
      <c r="H344" s="104" t="s">
        <v>55</v>
      </c>
      <c r="I344" s="15">
        <v>83500</v>
      </c>
      <c r="J344" s="15">
        <v>0</v>
      </c>
      <c r="K344" s="15">
        <v>0</v>
      </c>
      <c r="L344" s="15">
        <v>0</v>
      </c>
      <c r="M344" s="15">
        <v>0</v>
      </c>
      <c r="N344" s="15">
        <v>83500</v>
      </c>
      <c r="O344" s="6">
        <v>0</v>
      </c>
    </row>
    <row r="345" spans="1:15" x14ac:dyDescent="0.25">
      <c r="A345" s="12">
        <v>2021</v>
      </c>
      <c r="B345" s="8" t="s">
        <v>14</v>
      </c>
      <c r="C345" s="13">
        <v>1</v>
      </c>
      <c r="D345" s="13">
        <v>1</v>
      </c>
      <c r="E345" s="78">
        <v>0</v>
      </c>
      <c r="F345" s="104" t="s">
        <v>48</v>
      </c>
      <c r="G345" s="104" t="s">
        <v>49</v>
      </c>
      <c r="H345" s="104" t="s">
        <v>56</v>
      </c>
      <c r="I345" s="15">
        <v>0</v>
      </c>
      <c r="J345" s="15">
        <v>0</v>
      </c>
      <c r="K345" s="15">
        <v>0</v>
      </c>
      <c r="L345" s="15">
        <v>0</v>
      </c>
      <c r="M345" s="15">
        <v>0</v>
      </c>
      <c r="N345" s="15">
        <v>0</v>
      </c>
      <c r="O345" s="6">
        <v>0</v>
      </c>
    </row>
    <row r="346" spans="1:15" x14ac:dyDescent="0.25">
      <c r="A346" s="12">
        <v>2021</v>
      </c>
      <c r="B346" s="8" t="s">
        <v>14</v>
      </c>
      <c r="C346" s="13">
        <v>1</v>
      </c>
      <c r="D346" s="13">
        <v>1</v>
      </c>
      <c r="E346" s="78">
        <v>0</v>
      </c>
      <c r="F346" s="104" t="s">
        <v>48</v>
      </c>
      <c r="G346" s="104" t="s">
        <v>49</v>
      </c>
      <c r="H346" s="104" t="s">
        <v>46</v>
      </c>
      <c r="I346" s="15">
        <v>65056.22107</v>
      </c>
      <c r="J346" s="15">
        <v>0</v>
      </c>
      <c r="K346" s="15">
        <v>4642.3174000000008</v>
      </c>
      <c r="L346" s="15">
        <v>503.12727000000001</v>
      </c>
      <c r="M346" s="15">
        <v>0</v>
      </c>
      <c r="N346" s="15">
        <v>60413.90367</v>
      </c>
      <c r="O346" s="6">
        <v>0</v>
      </c>
    </row>
    <row r="347" spans="1:15" x14ac:dyDescent="0.25">
      <c r="A347" s="12">
        <v>2021</v>
      </c>
      <c r="B347" s="8" t="s">
        <v>14</v>
      </c>
      <c r="C347" s="13">
        <v>1</v>
      </c>
      <c r="D347" s="13">
        <v>1</v>
      </c>
      <c r="E347" s="78">
        <v>1</v>
      </c>
      <c r="F347" s="104" t="s">
        <v>57</v>
      </c>
      <c r="G347" s="104" t="s">
        <v>58</v>
      </c>
      <c r="H347" s="104" t="s">
        <v>43</v>
      </c>
      <c r="I347" s="15">
        <v>5593154.25019</v>
      </c>
      <c r="J347" s="15">
        <v>0</v>
      </c>
      <c r="K347" s="15">
        <v>60272.589387</v>
      </c>
      <c r="L347" s="15">
        <v>75722.786504999996</v>
      </c>
      <c r="M347" s="15">
        <v>-13634.075243002735</v>
      </c>
      <c r="N347" s="15">
        <v>5519247.5855599977</v>
      </c>
      <c r="O347" s="6">
        <v>0</v>
      </c>
    </row>
    <row r="348" spans="1:15" x14ac:dyDescent="0.25">
      <c r="A348" s="12">
        <v>2021</v>
      </c>
      <c r="B348" s="8" t="s">
        <v>14</v>
      </c>
      <c r="C348" s="13">
        <v>1</v>
      </c>
      <c r="D348" s="13">
        <v>1</v>
      </c>
      <c r="E348" s="78">
        <v>0</v>
      </c>
      <c r="F348" s="104" t="s">
        <v>57</v>
      </c>
      <c r="G348" s="104" t="s">
        <v>58</v>
      </c>
      <c r="H348" s="104" t="s">
        <v>59</v>
      </c>
      <c r="I348" s="15">
        <v>0</v>
      </c>
      <c r="J348" s="15">
        <v>0</v>
      </c>
      <c r="K348" s="15">
        <v>0</v>
      </c>
      <c r="L348" s="15">
        <v>0</v>
      </c>
      <c r="M348" s="15">
        <v>0</v>
      </c>
      <c r="N348" s="15">
        <v>0</v>
      </c>
      <c r="O348" s="6">
        <v>0</v>
      </c>
    </row>
    <row r="349" spans="1:15" x14ac:dyDescent="0.25">
      <c r="A349" s="12">
        <v>2021</v>
      </c>
      <c r="B349" s="8" t="s">
        <v>14</v>
      </c>
      <c r="C349" s="13">
        <v>1</v>
      </c>
      <c r="D349" s="13">
        <v>1</v>
      </c>
      <c r="E349" s="78">
        <v>0</v>
      </c>
      <c r="F349" s="104" t="s">
        <v>57</v>
      </c>
      <c r="G349" s="104" t="s">
        <v>58</v>
      </c>
      <c r="H349" s="104" t="s">
        <v>52</v>
      </c>
      <c r="I349" s="15">
        <v>0</v>
      </c>
      <c r="J349" s="15">
        <v>0</v>
      </c>
      <c r="K349" s="15">
        <v>0</v>
      </c>
      <c r="L349" s="15">
        <v>0</v>
      </c>
      <c r="M349" s="15">
        <v>0</v>
      </c>
      <c r="N349" s="15">
        <v>0</v>
      </c>
      <c r="O349" s="6">
        <v>0</v>
      </c>
    </row>
    <row r="350" spans="1:15" x14ac:dyDescent="0.25">
      <c r="A350" s="12">
        <v>2021</v>
      </c>
      <c r="B350" s="8" t="s">
        <v>14</v>
      </c>
      <c r="C350" s="13">
        <v>1</v>
      </c>
      <c r="D350" s="13">
        <v>0</v>
      </c>
      <c r="E350" s="78">
        <v>0</v>
      </c>
      <c r="F350" s="104" t="s">
        <v>57</v>
      </c>
      <c r="G350" s="104" t="s">
        <v>58</v>
      </c>
      <c r="H350" s="104" t="s">
        <v>60</v>
      </c>
      <c r="I350" s="15">
        <v>3.6000000000000001E-5</v>
      </c>
      <c r="J350" s="15">
        <v>0</v>
      </c>
      <c r="K350" s="15">
        <v>0</v>
      </c>
      <c r="L350" s="15">
        <v>0</v>
      </c>
      <c r="M350" s="15">
        <v>-1.000000000000004E-6</v>
      </c>
      <c r="N350" s="15">
        <v>3.4999999999999997E-5</v>
      </c>
      <c r="O350" s="6">
        <v>0</v>
      </c>
    </row>
    <row r="351" spans="1:15" x14ac:dyDescent="0.25">
      <c r="A351" s="12">
        <v>2021</v>
      </c>
      <c r="B351" s="8" t="s">
        <v>14</v>
      </c>
      <c r="C351" s="13">
        <v>1</v>
      </c>
      <c r="D351" s="13">
        <v>1</v>
      </c>
      <c r="E351" s="78">
        <v>0</v>
      </c>
      <c r="F351" s="104" t="s">
        <v>57</v>
      </c>
      <c r="G351" s="104" t="s">
        <v>58</v>
      </c>
      <c r="H351" s="104" t="s">
        <v>61</v>
      </c>
      <c r="I351" s="15">
        <v>83525.055728000007</v>
      </c>
      <c r="J351" s="15">
        <v>0</v>
      </c>
      <c r="K351" s="15">
        <v>0</v>
      </c>
      <c r="L351" s="15">
        <v>0</v>
      </c>
      <c r="M351" s="15">
        <v>-1.0000076144933701E-6</v>
      </c>
      <c r="N351" s="15">
        <v>83525.055726999999</v>
      </c>
      <c r="O351" s="6">
        <v>0</v>
      </c>
    </row>
    <row r="352" spans="1:15" x14ac:dyDescent="0.25">
      <c r="A352" s="12">
        <v>2021</v>
      </c>
      <c r="B352" s="8" t="s">
        <v>14</v>
      </c>
      <c r="C352" s="13">
        <v>1</v>
      </c>
      <c r="D352" s="13">
        <v>1</v>
      </c>
      <c r="E352" s="78">
        <v>0</v>
      </c>
      <c r="F352" s="104" t="s">
        <v>57</v>
      </c>
      <c r="G352" s="104" t="s">
        <v>58</v>
      </c>
      <c r="H352" s="104" t="s">
        <v>62</v>
      </c>
      <c r="I352" s="15">
        <v>0</v>
      </c>
      <c r="J352" s="15">
        <v>0</v>
      </c>
      <c r="K352" s="15">
        <v>0</v>
      </c>
      <c r="L352" s="15">
        <v>0</v>
      </c>
      <c r="M352" s="15">
        <v>0</v>
      </c>
      <c r="N352" s="15">
        <v>0</v>
      </c>
      <c r="O352" s="6">
        <v>0</v>
      </c>
    </row>
    <row r="353" spans="1:15" x14ac:dyDescent="0.25">
      <c r="A353" s="12">
        <v>2021</v>
      </c>
      <c r="B353" s="8" t="s">
        <v>14</v>
      </c>
      <c r="C353" s="13">
        <v>1</v>
      </c>
      <c r="D353" s="13">
        <v>1</v>
      </c>
      <c r="E353" s="78">
        <v>0</v>
      </c>
      <c r="F353" s="104" t="s">
        <v>57</v>
      </c>
      <c r="G353" s="104" t="s">
        <v>58</v>
      </c>
      <c r="H353" s="104" t="s">
        <v>45</v>
      </c>
      <c r="I353" s="15">
        <v>0</v>
      </c>
      <c r="J353" s="15">
        <v>0</v>
      </c>
      <c r="K353" s="15">
        <v>0</v>
      </c>
      <c r="L353" s="15">
        <v>0</v>
      </c>
      <c r="M353" s="15">
        <v>0</v>
      </c>
      <c r="N353" s="15">
        <v>0</v>
      </c>
      <c r="O353" s="6">
        <v>0</v>
      </c>
    </row>
    <row r="354" spans="1:15" x14ac:dyDescent="0.25">
      <c r="A354" s="12">
        <v>2021</v>
      </c>
      <c r="B354" s="8" t="s">
        <v>14</v>
      </c>
      <c r="C354" s="13">
        <v>1</v>
      </c>
      <c r="D354" s="13">
        <v>0</v>
      </c>
      <c r="E354" s="78">
        <v>0</v>
      </c>
      <c r="F354" s="104" t="s">
        <v>57</v>
      </c>
      <c r="G354" s="104" t="s">
        <v>58</v>
      </c>
      <c r="H354" s="104" t="s">
        <v>63</v>
      </c>
      <c r="I354" s="15">
        <v>0</v>
      </c>
      <c r="J354" s="15">
        <v>0</v>
      </c>
      <c r="K354" s="15">
        <v>0</v>
      </c>
      <c r="L354" s="15">
        <v>0</v>
      </c>
      <c r="M354" s="15">
        <v>0</v>
      </c>
      <c r="N354" s="15">
        <v>0</v>
      </c>
      <c r="O354" s="6">
        <v>0</v>
      </c>
    </row>
    <row r="355" spans="1:15" x14ac:dyDescent="0.25">
      <c r="A355" s="12">
        <v>2021</v>
      </c>
      <c r="B355" s="8" t="s">
        <v>14</v>
      </c>
      <c r="C355" s="13">
        <v>1</v>
      </c>
      <c r="D355" s="13">
        <v>1</v>
      </c>
      <c r="E355" s="78">
        <v>1</v>
      </c>
      <c r="F355" s="104" t="s">
        <v>57</v>
      </c>
      <c r="G355" s="104" t="s">
        <v>58</v>
      </c>
      <c r="H355" s="104" t="s">
        <v>50</v>
      </c>
      <c r="I355" s="15">
        <v>1971.2690170000001</v>
      </c>
      <c r="J355" s="15">
        <v>0</v>
      </c>
      <c r="K355" s="15">
        <v>0</v>
      </c>
      <c r="L355" s="15">
        <v>0</v>
      </c>
      <c r="M355" s="15">
        <v>-57.827371000000312</v>
      </c>
      <c r="N355" s="15">
        <v>1913.4416459999998</v>
      </c>
      <c r="O355" s="6">
        <v>0</v>
      </c>
    </row>
    <row r="356" spans="1:15" x14ac:dyDescent="0.25">
      <c r="A356" s="12">
        <v>2021</v>
      </c>
      <c r="B356" s="8" t="s">
        <v>14</v>
      </c>
      <c r="C356" s="13">
        <v>1</v>
      </c>
      <c r="D356" s="13">
        <v>1</v>
      </c>
      <c r="E356" s="78">
        <v>0</v>
      </c>
      <c r="F356" s="104" t="s">
        <v>57</v>
      </c>
      <c r="G356" s="104" t="s">
        <v>58</v>
      </c>
      <c r="H356" s="104" t="s">
        <v>64</v>
      </c>
      <c r="I356" s="15">
        <v>0</v>
      </c>
      <c r="J356" s="15">
        <v>0</v>
      </c>
      <c r="K356" s="15">
        <v>0</v>
      </c>
      <c r="L356" s="15">
        <v>0</v>
      </c>
      <c r="M356" s="15">
        <v>0</v>
      </c>
      <c r="N356" s="15">
        <v>0</v>
      </c>
      <c r="O356" s="6">
        <v>0</v>
      </c>
    </row>
    <row r="357" spans="1:15" x14ac:dyDescent="0.25">
      <c r="A357" s="12">
        <v>2021</v>
      </c>
      <c r="B357" s="8" t="s">
        <v>14</v>
      </c>
      <c r="C357" s="13">
        <v>1</v>
      </c>
      <c r="D357" s="13">
        <v>1</v>
      </c>
      <c r="E357" s="78">
        <v>0</v>
      </c>
      <c r="F357" s="104" t="s">
        <v>57</v>
      </c>
      <c r="G357" s="104" t="s">
        <v>58</v>
      </c>
      <c r="H357" s="104" t="s">
        <v>65</v>
      </c>
      <c r="I357" s="15">
        <v>446.26683299999996</v>
      </c>
      <c r="J357" s="15">
        <v>0</v>
      </c>
      <c r="K357" s="15">
        <v>0</v>
      </c>
      <c r="L357" s="15">
        <v>0</v>
      </c>
      <c r="M357" s="15">
        <v>-13.091281999999978</v>
      </c>
      <c r="N357" s="15">
        <v>433.17555099999998</v>
      </c>
      <c r="O357" s="6">
        <v>0</v>
      </c>
    </row>
    <row r="358" spans="1:15" x14ac:dyDescent="0.25">
      <c r="A358" s="12">
        <v>2021</v>
      </c>
      <c r="B358" s="8" t="s">
        <v>14</v>
      </c>
      <c r="C358" s="13">
        <v>1</v>
      </c>
      <c r="D358" s="13">
        <v>1</v>
      </c>
      <c r="E358" s="78">
        <v>0</v>
      </c>
      <c r="F358" s="104" t="s">
        <v>57</v>
      </c>
      <c r="G358" s="104" t="s">
        <v>58</v>
      </c>
      <c r="H358" s="104" t="s">
        <v>66</v>
      </c>
      <c r="I358" s="15">
        <v>128335.10712999999</v>
      </c>
      <c r="J358" s="15">
        <v>65516.381970000002</v>
      </c>
      <c r="K358" s="15">
        <v>0</v>
      </c>
      <c r="L358" s="15">
        <v>308.66800999999998</v>
      </c>
      <c r="M358" s="15">
        <v>-455.81174600002123</v>
      </c>
      <c r="N358" s="15">
        <v>193395.67735399998</v>
      </c>
      <c r="O358" s="6">
        <v>0</v>
      </c>
    </row>
    <row r="359" spans="1:15" x14ac:dyDescent="0.25">
      <c r="A359" s="12">
        <v>2021</v>
      </c>
      <c r="B359" s="8" t="s">
        <v>14</v>
      </c>
      <c r="C359" s="13">
        <v>1</v>
      </c>
      <c r="D359" s="13">
        <v>1</v>
      </c>
      <c r="E359" s="78">
        <v>0</v>
      </c>
      <c r="F359" s="104" t="s">
        <v>57</v>
      </c>
      <c r="G359" s="104" t="s">
        <v>58</v>
      </c>
      <c r="H359" s="104" t="s">
        <v>67</v>
      </c>
      <c r="I359" s="15">
        <v>11356.30839</v>
      </c>
      <c r="J359" s="15">
        <v>0</v>
      </c>
      <c r="K359" s="15">
        <v>3503.17173</v>
      </c>
      <c r="L359" s="15">
        <v>559.65114000000005</v>
      </c>
      <c r="M359" s="15">
        <v>0</v>
      </c>
      <c r="N359" s="15">
        <v>7853.1366600000001</v>
      </c>
      <c r="O359" s="6">
        <v>0</v>
      </c>
    </row>
    <row r="360" spans="1:15" x14ac:dyDescent="0.25">
      <c r="A360" s="12">
        <v>2021</v>
      </c>
      <c r="B360" s="8" t="s">
        <v>14</v>
      </c>
      <c r="C360" s="13">
        <v>1</v>
      </c>
      <c r="D360" s="13">
        <v>1</v>
      </c>
      <c r="E360" s="78">
        <v>0</v>
      </c>
      <c r="F360" s="104" t="s">
        <v>57</v>
      </c>
      <c r="G360" s="104" t="s">
        <v>58</v>
      </c>
      <c r="H360" s="104" t="s">
        <v>68</v>
      </c>
      <c r="I360" s="15">
        <v>81408.061186000006</v>
      </c>
      <c r="J360" s="15">
        <v>0</v>
      </c>
      <c r="K360" s="15">
        <v>0</v>
      </c>
      <c r="L360" s="15">
        <v>37.77619</v>
      </c>
      <c r="M360" s="15">
        <v>-914.69731600000523</v>
      </c>
      <c r="N360" s="15">
        <v>80493.363870000001</v>
      </c>
      <c r="O360" s="6">
        <v>0</v>
      </c>
    </row>
    <row r="361" spans="1:15" x14ac:dyDescent="0.25">
      <c r="A361" s="12">
        <v>2021</v>
      </c>
      <c r="B361" s="8" t="s">
        <v>14</v>
      </c>
      <c r="C361" s="13">
        <v>1</v>
      </c>
      <c r="D361" s="13">
        <v>1</v>
      </c>
      <c r="E361" s="78">
        <v>0</v>
      </c>
      <c r="F361" s="104" t="s">
        <v>57</v>
      </c>
      <c r="G361" s="104" t="s">
        <v>58</v>
      </c>
      <c r="H361" s="104" t="s">
        <v>69</v>
      </c>
      <c r="I361" s="15">
        <v>72934.513180000009</v>
      </c>
      <c r="J361" s="15">
        <v>0</v>
      </c>
      <c r="K361" s="15">
        <v>0</v>
      </c>
      <c r="L361" s="15">
        <v>0</v>
      </c>
      <c r="M361" s="15">
        <v>0</v>
      </c>
      <c r="N361" s="15">
        <v>72934.513180000009</v>
      </c>
      <c r="O361" s="6">
        <v>0</v>
      </c>
    </row>
    <row r="362" spans="1:15" x14ac:dyDescent="0.25">
      <c r="A362" s="12">
        <v>2021</v>
      </c>
      <c r="B362" s="8" t="s">
        <v>14</v>
      </c>
      <c r="C362" s="13">
        <v>1</v>
      </c>
      <c r="D362" s="13">
        <v>1</v>
      </c>
      <c r="E362" s="78">
        <v>0</v>
      </c>
      <c r="F362" s="104" t="s">
        <v>57</v>
      </c>
      <c r="G362" s="104" t="s">
        <v>58</v>
      </c>
      <c r="H362" s="104" t="s">
        <v>70</v>
      </c>
      <c r="I362" s="15">
        <v>69999.970023999995</v>
      </c>
      <c r="J362" s="15">
        <v>0</v>
      </c>
      <c r="K362" s="15">
        <v>0</v>
      </c>
      <c r="L362" s="15">
        <v>0</v>
      </c>
      <c r="M362" s="15">
        <v>-9.9999306257814169E-7</v>
      </c>
      <c r="N362" s="15">
        <v>69999.970023000002</v>
      </c>
      <c r="O362" s="6">
        <v>0</v>
      </c>
    </row>
    <row r="363" spans="1:15" x14ac:dyDescent="0.25">
      <c r="A363" s="12">
        <v>2021</v>
      </c>
      <c r="B363" s="8" t="s">
        <v>14</v>
      </c>
      <c r="C363" s="13">
        <v>1</v>
      </c>
      <c r="D363" s="13">
        <v>1</v>
      </c>
      <c r="E363" s="78">
        <v>0</v>
      </c>
      <c r="F363" s="104" t="s">
        <v>57</v>
      </c>
      <c r="G363" s="104" t="s">
        <v>58</v>
      </c>
      <c r="H363" s="104" t="s">
        <v>55</v>
      </c>
      <c r="I363" s="15">
        <v>27089.94182</v>
      </c>
      <c r="J363" s="15">
        <v>0</v>
      </c>
      <c r="K363" s="15">
        <v>0</v>
      </c>
      <c r="L363" s="15">
        <v>0</v>
      </c>
      <c r="M363" s="15">
        <v>0</v>
      </c>
      <c r="N363" s="15">
        <v>27089.94182</v>
      </c>
      <c r="O363" s="6">
        <v>0</v>
      </c>
    </row>
    <row r="364" spans="1:15" x14ac:dyDescent="0.25">
      <c r="A364" s="12">
        <v>2021</v>
      </c>
      <c r="B364" s="8" t="s">
        <v>14</v>
      </c>
      <c r="C364" s="13">
        <v>1</v>
      </c>
      <c r="D364" s="13">
        <v>1</v>
      </c>
      <c r="E364" s="78">
        <v>0</v>
      </c>
      <c r="F364" s="104" t="s">
        <v>57</v>
      </c>
      <c r="G364" s="104" t="s">
        <v>58</v>
      </c>
      <c r="H364" s="104" t="s">
        <v>71</v>
      </c>
      <c r="I364" s="15">
        <v>2.4000000000000001E-5</v>
      </c>
      <c r="J364" s="15">
        <v>0</v>
      </c>
      <c r="K364" s="15">
        <v>0</v>
      </c>
      <c r="L364" s="15">
        <v>0</v>
      </c>
      <c r="M364" s="15">
        <v>-1.0000000000000006E-6</v>
      </c>
      <c r="N364" s="15">
        <v>2.3E-5</v>
      </c>
      <c r="O364" s="6">
        <v>0</v>
      </c>
    </row>
    <row r="365" spans="1:15" x14ac:dyDescent="0.25">
      <c r="A365" s="12">
        <v>2021</v>
      </c>
      <c r="B365" s="8" t="s">
        <v>14</v>
      </c>
      <c r="C365" s="13">
        <v>1</v>
      </c>
      <c r="D365" s="13">
        <v>1</v>
      </c>
      <c r="E365" s="78">
        <v>0</v>
      </c>
      <c r="F365" s="104" t="s">
        <v>57</v>
      </c>
      <c r="G365" s="104" t="s">
        <v>58</v>
      </c>
      <c r="H365" s="104" t="s">
        <v>72</v>
      </c>
      <c r="I365" s="15">
        <v>2453.1534999999999</v>
      </c>
      <c r="J365" s="15">
        <v>0</v>
      </c>
      <c r="K365" s="15">
        <v>0</v>
      </c>
      <c r="L365" s="15">
        <v>0</v>
      </c>
      <c r="M365" s="15">
        <v>-71.96349999999984</v>
      </c>
      <c r="N365" s="15">
        <v>2381.19</v>
      </c>
      <c r="O365" s="6">
        <v>0</v>
      </c>
    </row>
    <row r="366" spans="1:15" x14ac:dyDescent="0.25">
      <c r="A366" s="12">
        <v>2021</v>
      </c>
      <c r="B366" s="8" t="s">
        <v>14</v>
      </c>
      <c r="C366" s="13">
        <v>1</v>
      </c>
      <c r="D366" s="13">
        <v>1</v>
      </c>
      <c r="E366" s="78">
        <v>1</v>
      </c>
      <c r="F366" s="104" t="s">
        <v>73</v>
      </c>
      <c r="G366" s="104" t="s">
        <v>74</v>
      </c>
      <c r="H366" s="104" t="s">
        <v>43</v>
      </c>
      <c r="I366" s="15">
        <v>539.17548999999997</v>
      </c>
      <c r="J366" s="15">
        <v>0</v>
      </c>
      <c r="K366" s="15">
        <v>171.05007000000001</v>
      </c>
      <c r="L366" s="15">
        <v>2.0219399999999998</v>
      </c>
      <c r="M366" s="15">
        <v>0</v>
      </c>
      <c r="N366" s="15">
        <v>368.12542000000002</v>
      </c>
      <c r="O366" s="6">
        <v>0</v>
      </c>
    </row>
    <row r="367" spans="1:15" x14ac:dyDescent="0.25">
      <c r="A367" s="12">
        <v>2021</v>
      </c>
      <c r="B367" s="8" t="s">
        <v>14</v>
      </c>
      <c r="C367" s="13">
        <v>1</v>
      </c>
      <c r="D367" s="13">
        <v>1</v>
      </c>
      <c r="E367" s="78">
        <v>1</v>
      </c>
      <c r="F367" s="104" t="s">
        <v>73</v>
      </c>
      <c r="G367" s="104" t="s">
        <v>75</v>
      </c>
      <c r="H367" s="104" t="s">
        <v>43</v>
      </c>
      <c r="I367" s="15">
        <v>39502.267975999996</v>
      </c>
      <c r="J367" s="15">
        <v>0</v>
      </c>
      <c r="K367" s="15">
        <v>0</v>
      </c>
      <c r="L367" s="15">
        <v>0</v>
      </c>
      <c r="M367" s="15">
        <v>-702.06990299999597</v>
      </c>
      <c r="N367" s="15">
        <v>38800.198073</v>
      </c>
      <c r="O367" s="6">
        <v>0</v>
      </c>
    </row>
    <row r="368" spans="1:15" x14ac:dyDescent="0.25">
      <c r="A368" s="12">
        <v>2021</v>
      </c>
      <c r="B368" s="8" t="s">
        <v>14</v>
      </c>
      <c r="C368" s="13">
        <v>1</v>
      </c>
      <c r="D368" s="13">
        <v>1</v>
      </c>
      <c r="E368" s="78">
        <v>1</v>
      </c>
      <c r="F368" s="104" t="s">
        <v>73</v>
      </c>
      <c r="G368" s="104" t="s">
        <v>76</v>
      </c>
      <c r="H368" s="104" t="s">
        <v>43</v>
      </c>
      <c r="I368" s="15">
        <v>81955.555540000001</v>
      </c>
      <c r="J368" s="15">
        <v>0</v>
      </c>
      <c r="K368" s="15">
        <v>0</v>
      </c>
      <c r="L368" s="15">
        <v>0</v>
      </c>
      <c r="M368" s="15">
        <v>0</v>
      </c>
      <c r="N368" s="15">
        <v>81955.555540000001</v>
      </c>
      <c r="O368" s="6">
        <v>0</v>
      </c>
    </row>
    <row r="369" spans="1:15" x14ac:dyDescent="0.25">
      <c r="A369" s="12">
        <v>2021</v>
      </c>
      <c r="B369" s="8" t="s">
        <v>14</v>
      </c>
      <c r="C369" s="13">
        <v>1</v>
      </c>
      <c r="D369" s="13">
        <v>1</v>
      </c>
      <c r="E369" s="78">
        <v>1</v>
      </c>
      <c r="F369" s="104" t="s">
        <v>73</v>
      </c>
      <c r="G369" s="104" t="s">
        <v>77</v>
      </c>
      <c r="H369" s="104" t="s">
        <v>43</v>
      </c>
      <c r="I369" s="15">
        <v>6219589.4145</v>
      </c>
      <c r="J369" s="15">
        <v>0</v>
      </c>
      <c r="K369" s="15">
        <v>0</v>
      </c>
      <c r="L369" s="15">
        <v>0</v>
      </c>
      <c r="M369" s="15">
        <v>-95328.981000000611</v>
      </c>
      <c r="N369" s="15">
        <v>6124260.4334999993</v>
      </c>
      <c r="O369" s="6">
        <v>0</v>
      </c>
    </row>
    <row r="370" spans="1:15" x14ac:dyDescent="0.25">
      <c r="A370" s="12">
        <v>2021</v>
      </c>
      <c r="B370" s="8" t="s">
        <v>14</v>
      </c>
      <c r="C370" s="13">
        <v>1</v>
      </c>
      <c r="D370" s="13">
        <v>0</v>
      </c>
      <c r="E370" s="78">
        <v>0</v>
      </c>
      <c r="F370" s="104" t="s">
        <v>73</v>
      </c>
      <c r="G370" s="104" t="s">
        <v>77</v>
      </c>
      <c r="H370" s="104" t="s">
        <v>63</v>
      </c>
      <c r="I370" s="15">
        <v>0</v>
      </c>
      <c r="J370" s="15">
        <v>0</v>
      </c>
      <c r="K370" s="15">
        <v>0</v>
      </c>
      <c r="L370" s="15">
        <v>0</v>
      </c>
      <c r="M370" s="15">
        <v>0</v>
      </c>
      <c r="N370" s="15">
        <v>0</v>
      </c>
      <c r="O370" s="6">
        <v>0</v>
      </c>
    </row>
    <row r="371" spans="1:15" x14ac:dyDescent="0.25">
      <c r="A371" s="12">
        <v>2021</v>
      </c>
      <c r="B371" s="8" t="s">
        <v>14</v>
      </c>
      <c r="C371" s="13">
        <v>1</v>
      </c>
      <c r="D371" s="13">
        <v>1</v>
      </c>
      <c r="E371" s="78">
        <v>1</v>
      </c>
      <c r="F371" s="104" t="s">
        <v>78</v>
      </c>
      <c r="G371" s="104" t="s">
        <v>79</v>
      </c>
      <c r="H371" s="104" t="s">
        <v>43</v>
      </c>
      <c r="I371" s="15">
        <v>12343</v>
      </c>
      <c r="J371" s="15">
        <v>0</v>
      </c>
      <c r="K371" s="15">
        <v>0</v>
      </c>
      <c r="L371" s="15">
        <v>15</v>
      </c>
      <c r="M371" s="15">
        <v>0</v>
      </c>
      <c r="N371" s="15">
        <v>12343</v>
      </c>
      <c r="O371" s="6">
        <v>0</v>
      </c>
    </row>
    <row r="372" spans="1:15" x14ac:dyDescent="0.25">
      <c r="A372" s="12">
        <v>2021</v>
      </c>
      <c r="B372" s="8" t="s">
        <v>14</v>
      </c>
      <c r="C372" s="13">
        <v>1</v>
      </c>
      <c r="D372" s="13">
        <v>1</v>
      </c>
      <c r="E372" s="78">
        <v>1</v>
      </c>
      <c r="F372" s="104" t="s">
        <v>78</v>
      </c>
      <c r="G372" s="104" t="s">
        <v>80</v>
      </c>
      <c r="H372" s="104" t="s">
        <v>43</v>
      </c>
      <c r="I372" s="15">
        <v>50183</v>
      </c>
      <c r="J372" s="15">
        <v>0</v>
      </c>
      <c r="K372" s="15">
        <v>0</v>
      </c>
      <c r="L372" s="15">
        <v>0</v>
      </c>
      <c r="M372" s="15">
        <v>0</v>
      </c>
      <c r="N372" s="15">
        <v>50183</v>
      </c>
      <c r="O372" s="6">
        <v>0</v>
      </c>
    </row>
    <row r="373" spans="1:15" x14ac:dyDescent="0.25">
      <c r="A373" s="12">
        <v>2021</v>
      </c>
      <c r="B373" s="8" t="s">
        <v>14</v>
      </c>
      <c r="C373" s="13">
        <v>1</v>
      </c>
      <c r="D373" s="13">
        <v>1</v>
      </c>
      <c r="E373" s="78">
        <v>1</v>
      </c>
      <c r="F373" s="104" t="s">
        <v>78</v>
      </c>
      <c r="G373" s="104" t="s">
        <v>81</v>
      </c>
      <c r="H373" s="104" t="s">
        <v>43</v>
      </c>
      <c r="I373" s="15">
        <v>0</v>
      </c>
      <c r="J373" s="15">
        <v>0</v>
      </c>
      <c r="K373" s="15">
        <v>0</v>
      </c>
      <c r="L373" s="15">
        <v>0</v>
      </c>
      <c r="M373" s="15">
        <v>0</v>
      </c>
      <c r="N373" s="15">
        <v>0</v>
      </c>
      <c r="O373" s="6">
        <v>0</v>
      </c>
    </row>
    <row r="374" spans="1:15" x14ac:dyDescent="0.25">
      <c r="A374" s="12">
        <v>2021</v>
      </c>
      <c r="B374" s="8" t="s">
        <v>14</v>
      </c>
      <c r="C374" s="13">
        <v>1</v>
      </c>
      <c r="D374" s="13">
        <v>1</v>
      </c>
      <c r="E374" s="78">
        <v>1</v>
      </c>
      <c r="F374" s="104" t="s">
        <v>73</v>
      </c>
      <c r="G374" s="104" t="s">
        <v>82</v>
      </c>
      <c r="H374" s="104" t="s">
        <v>43</v>
      </c>
      <c r="I374" s="15">
        <v>5756791.8449730007</v>
      </c>
      <c r="J374" s="15">
        <v>200340.57041000001</v>
      </c>
      <c r="K374" s="15">
        <v>14319.850640000001</v>
      </c>
      <c r="L374" s="15">
        <v>4542.8506800000005</v>
      </c>
      <c r="M374" s="15">
        <v>2.907553999684751</v>
      </c>
      <c r="N374" s="15">
        <v>5942815.4722970007</v>
      </c>
      <c r="O374" s="6">
        <v>0</v>
      </c>
    </row>
    <row r="375" spans="1:15" x14ac:dyDescent="0.25">
      <c r="A375" s="12">
        <v>2021</v>
      </c>
      <c r="B375" s="8" t="s">
        <v>14</v>
      </c>
      <c r="C375" s="13">
        <v>1</v>
      </c>
      <c r="D375" s="13">
        <v>1</v>
      </c>
      <c r="E375" s="78">
        <v>0</v>
      </c>
      <c r="F375" s="104" t="s">
        <v>73</v>
      </c>
      <c r="G375" s="104" t="s">
        <v>82</v>
      </c>
      <c r="H375" s="104" t="s">
        <v>69</v>
      </c>
      <c r="I375" s="15">
        <v>-4.8000000000000001E-5</v>
      </c>
      <c r="J375" s="15">
        <v>0</v>
      </c>
      <c r="K375" s="15">
        <v>0</v>
      </c>
      <c r="L375" s="15">
        <v>0</v>
      </c>
      <c r="M375" s="15">
        <v>1.000000000000004E-6</v>
      </c>
      <c r="N375" s="15">
        <v>-4.6999999999999997E-5</v>
      </c>
      <c r="O375" s="6">
        <v>0</v>
      </c>
    </row>
    <row r="376" spans="1:15" x14ac:dyDescent="0.25">
      <c r="A376" s="12">
        <v>2021</v>
      </c>
      <c r="B376" s="8" t="s">
        <v>14</v>
      </c>
      <c r="C376" s="13">
        <v>1</v>
      </c>
      <c r="D376" s="13">
        <v>1</v>
      </c>
      <c r="E376" s="78">
        <v>0</v>
      </c>
      <c r="F376" s="104" t="s">
        <v>73</v>
      </c>
      <c r="G376" s="104" t="s">
        <v>82</v>
      </c>
      <c r="H376" s="104" t="s">
        <v>54</v>
      </c>
      <c r="I376" s="15">
        <v>0</v>
      </c>
      <c r="J376" s="15">
        <v>340</v>
      </c>
      <c r="K376" s="15">
        <v>0</v>
      </c>
      <c r="L376" s="15">
        <v>0</v>
      </c>
      <c r="M376" s="15">
        <v>0</v>
      </c>
      <c r="N376" s="15">
        <v>340</v>
      </c>
      <c r="O376" s="6">
        <v>0</v>
      </c>
    </row>
    <row r="377" spans="1:15" x14ac:dyDescent="0.25">
      <c r="A377" s="12">
        <v>2021</v>
      </c>
      <c r="B377" s="8" t="s">
        <v>14</v>
      </c>
      <c r="C377" s="13">
        <v>1</v>
      </c>
      <c r="D377" s="13">
        <v>0</v>
      </c>
      <c r="E377" s="78">
        <v>0</v>
      </c>
      <c r="F377" s="104" t="s">
        <v>73</v>
      </c>
      <c r="G377" s="104" t="s">
        <v>82</v>
      </c>
      <c r="H377" s="104" t="s">
        <v>63</v>
      </c>
      <c r="I377" s="15">
        <v>0</v>
      </c>
      <c r="J377" s="15">
        <v>0</v>
      </c>
      <c r="K377" s="15">
        <v>0</v>
      </c>
      <c r="L377" s="15">
        <v>0</v>
      </c>
      <c r="M377" s="15">
        <v>0</v>
      </c>
      <c r="N377" s="15">
        <v>0</v>
      </c>
      <c r="O377" s="6">
        <v>0</v>
      </c>
    </row>
    <row r="378" spans="1:15" x14ac:dyDescent="0.25">
      <c r="A378" s="12">
        <v>2021</v>
      </c>
      <c r="B378" s="8" t="s">
        <v>14</v>
      </c>
      <c r="C378" s="13">
        <v>1</v>
      </c>
      <c r="D378" s="13">
        <v>1</v>
      </c>
      <c r="E378" s="78">
        <v>0</v>
      </c>
      <c r="F378" s="104" t="s">
        <v>73</v>
      </c>
      <c r="G378" s="104" t="s">
        <v>82</v>
      </c>
      <c r="H378" s="104" t="s">
        <v>45</v>
      </c>
      <c r="I378" s="15">
        <v>17696.40755</v>
      </c>
      <c r="J378" s="15">
        <v>0</v>
      </c>
      <c r="K378" s="15">
        <v>1191.6741399999999</v>
      </c>
      <c r="L378" s="15">
        <v>309.70035999999999</v>
      </c>
      <c r="M378" s="15">
        <v>0</v>
      </c>
      <c r="N378" s="15">
        <v>16504.733410000001</v>
      </c>
      <c r="O378" s="6">
        <v>0</v>
      </c>
    </row>
    <row r="379" spans="1:15" x14ac:dyDescent="0.25">
      <c r="A379" s="12">
        <v>2021</v>
      </c>
      <c r="B379" s="8" t="s">
        <v>14</v>
      </c>
      <c r="C379" s="13">
        <v>1</v>
      </c>
      <c r="D379" s="13">
        <v>0</v>
      </c>
      <c r="E379" s="78">
        <v>0</v>
      </c>
      <c r="F379" s="104" t="s">
        <v>73</v>
      </c>
      <c r="G379" s="104" t="s">
        <v>82</v>
      </c>
      <c r="H379" s="104" t="s">
        <v>51</v>
      </c>
      <c r="I379" s="15">
        <v>869.6884849999999</v>
      </c>
      <c r="J379" s="15">
        <v>0</v>
      </c>
      <c r="K379" s="15">
        <v>0</v>
      </c>
      <c r="L379" s="15">
        <v>0</v>
      </c>
      <c r="M379" s="15">
        <v>0</v>
      </c>
      <c r="N379" s="15">
        <v>869.6884849999999</v>
      </c>
      <c r="O379" s="6">
        <v>0</v>
      </c>
    </row>
    <row r="380" spans="1:15" x14ac:dyDescent="0.25">
      <c r="A380" s="12">
        <v>2021</v>
      </c>
      <c r="B380" s="8" t="s">
        <v>14</v>
      </c>
      <c r="C380" s="13">
        <v>1</v>
      </c>
      <c r="D380" s="13">
        <v>0</v>
      </c>
      <c r="E380" s="78">
        <v>0</v>
      </c>
      <c r="F380" s="104" t="s">
        <v>73</v>
      </c>
      <c r="G380" s="104" t="s">
        <v>82</v>
      </c>
      <c r="H380" s="104" t="s">
        <v>83</v>
      </c>
      <c r="I380" s="15">
        <v>50000</v>
      </c>
      <c r="J380" s="15">
        <v>0</v>
      </c>
      <c r="K380" s="15">
        <v>0</v>
      </c>
      <c r="L380" s="15">
        <v>0</v>
      </c>
      <c r="M380" s="15">
        <v>0</v>
      </c>
      <c r="N380" s="15">
        <v>50000</v>
      </c>
      <c r="O380" s="6">
        <v>0</v>
      </c>
    </row>
    <row r="381" spans="1:15" x14ac:dyDescent="0.25">
      <c r="A381" s="12">
        <v>2021</v>
      </c>
      <c r="B381" s="8" t="s">
        <v>14</v>
      </c>
      <c r="C381" s="13">
        <v>1</v>
      </c>
      <c r="D381" s="13">
        <v>0</v>
      </c>
      <c r="E381" s="78">
        <v>0</v>
      </c>
      <c r="F381" s="104" t="s">
        <v>73</v>
      </c>
      <c r="G381" s="104" t="s">
        <v>82</v>
      </c>
      <c r="H381" s="104" t="s">
        <v>60</v>
      </c>
      <c r="I381" s="15">
        <v>0</v>
      </c>
      <c r="J381" s="15">
        <v>0</v>
      </c>
      <c r="K381" s="15">
        <v>0</v>
      </c>
      <c r="L381" s="15">
        <v>0</v>
      </c>
      <c r="M381" s="15">
        <v>0</v>
      </c>
      <c r="N381" s="15">
        <v>0</v>
      </c>
      <c r="O381" s="6">
        <v>0</v>
      </c>
    </row>
    <row r="382" spans="1:15" x14ac:dyDescent="0.25">
      <c r="A382" s="12">
        <v>2021</v>
      </c>
      <c r="B382" s="8" t="s">
        <v>14</v>
      </c>
      <c r="C382" s="13">
        <v>1</v>
      </c>
      <c r="D382" s="13">
        <v>1</v>
      </c>
      <c r="E382" s="78">
        <v>0</v>
      </c>
      <c r="F382" s="104" t="s">
        <v>73</v>
      </c>
      <c r="G382" s="104" t="s">
        <v>82</v>
      </c>
      <c r="H382" s="104" t="s">
        <v>70</v>
      </c>
      <c r="I382" s="15">
        <v>60193.212325</v>
      </c>
      <c r="J382" s="15">
        <v>0</v>
      </c>
      <c r="K382" s="15">
        <v>432.86002000000002</v>
      </c>
      <c r="L382" s="15">
        <v>30.276150000000001</v>
      </c>
      <c r="M382" s="15">
        <v>-3.0000010156072676E-6</v>
      </c>
      <c r="N382" s="15">
        <v>59760.352301999999</v>
      </c>
      <c r="O382" s="6">
        <v>0</v>
      </c>
    </row>
    <row r="383" spans="1:15" x14ac:dyDescent="0.25">
      <c r="A383" s="12">
        <v>2021</v>
      </c>
      <c r="B383" s="8" t="s">
        <v>14</v>
      </c>
      <c r="C383" s="13">
        <v>1</v>
      </c>
      <c r="D383" s="13">
        <v>1</v>
      </c>
      <c r="E383" s="78">
        <v>0</v>
      </c>
      <c r="F383" s="104" t="s">
        <v>73</v>
      </c>
      <c r="G383" s="104" t="s">
        <v>82</v>
      </c>
      <c r="H383" s="104" t="s">
        <v>61</v>
      </c>
      <c r="I383" s="15">
        <v>-1.2000000000000007E-5</v>
      </c>
      <c r="J383" s="15">
        <v>0</v>
      </c>
      <c r="K383" s="15">
        <v>0</v>
      </c>
      <c r="L383" s="15">
        <v>0</v>
      </c>
      <c r="M383" s="15">
        <v>1.3552527156068805E-20</v>
      </c>
      <c r="N383" s="15">
        <v>-1.1999999999999994E-5</v>
      </c>
      <c r="O383" s="6">
        <v>0</v>
      </c>
    </row>
    <row r="384" spans="1:15" x14ac:dyDescent="0.25">
      <c r="A384" s="12">
        <v>2021</v>
      </c>
      <c r="B384" s="8" t="s">
        <v>14</v>
      </c>
      <c r="C384" s="13">
        <v>1</v>
      </c>
      <c r="D384" s="13">
        <v>1</v>
      </c>
      <c r="E384" s="78">
        <v>0</v>
      </c>
      <c r="F384" s="104" t="s">
        <v>73</v>
      </c>
      <c r="G384" s="104" t="s">
        <v>82</v>
      </c>
      <c r="H384" s="104" t="s">
        <v>56</v>
      </c>
      <c r="I384" s="15">
        <v>37037.083936000003</v>
      </c>
      <c r="J384" s="15">
        <v>0</v>
      </c>
      <c r="K384" s="15">
        <v>0</v>
      </c>
      <c r="L384" s="15">
        <v>0</v>
      </c>
      <c r="M384" s="15">
        <v>0</v>
      </c>
      <c r="N384" s="15">
        <v>37037.083936000003</v>
      </c>
      <c r="O384" s="6">
        <v>0</v>
      </c>
    </row>
    <row r="385" spans="1:15" x14ac:dyDescent="0.25">
      <c r="A385" s="12">
        <v>2021</v>
      </c>
      <c r="B385" s="8" t="s">
        <v>14</v>
      </c>
      <c r="C385" s="13">
        <v>1</v>
      </c>
      <c r="D385" s="13">
        <v>1</v>
      </c>
      <c r="E385" s="78">
        <v>0</v>
      </c>
      <c r="F385" s="104" t="s">
        <v>73</v>
      </c>
      <c r="G385" s="104" t="s">
        <v>82</v>
      </c>
      <c r="H385" s="104" t="s">
        <v>66</v>
      </c>
      <c r="I385" s="15">
        <v>1192.526361</v>
      </c>
      <c r="J385" s="15">
        <v>0</v>
      </c>
      <c r="K385" s="15">
        <v>0</v>
      </c>
      <c r="L385" s="15">
        <v>0</v>
      </c>
      <c r="M385" s="15">
        <v>0</v>
      </c>
      <c r="N385" s="15">
        <v>1192.526361</v>
      </c>
      <c r="O385" s="6">
        <v>0</v>
      </c>
    </row>
    <row r="386" spans="1:15" x14ac:dyDescent="0.25">
      <c r="A386" s="12">
        <v>2021</v>
      </c>
      <c r="B386" s="8" t="s">
        <v>14</v>
      </c>
      <c r="C386" s="13">
        <v>1</v>
      </c>
      <c r="D386" s="13">
        <v>1</v>
      </c>
      <c r="E386" s="78">
        <v>1</v>
      </c>
      <c r="F386" s="104" t="s">
        <v>73</v>
      </c>
      <c r="G386" s="104" t="s">
        <v>82</v>
      </c>
      <c r="H386" s="104" t="s">
        <v>84</v>
      </c>
      <c r="I386" s="15">
        <v>0</v>
      </c>
      <c r="J386" s="15">
        <v>0</v>
      </c>
      <c r="K386" s="15">
        <v>0</v>
      </c>
      <c r="L386" s="15">
        <v>0</v>
      </c>
      <c r="M386" s="15">
        <v>0</v>
      </c>
      <c r="N386" s="15">
        <v>0</v>
      </c>
      <c r="O386" s="6">
        <v>0</v>
      </c>
    </row>
    <row r="387" spans="1:15" x14ac:dyDescent="0.25">
      <c r="A387" s="12">
        <v>2021</v>
      </c>
      <c r="B387" s="8" t="s">
        <v>14</v>
      </c>
      <c r="C387" s="13">
        <v>1</v>
      </c>
      <c r="D387" s="13">
        <v>1</v>
      </c>
      <c r="E387" s="78">
        <v>1</v>
      </c>
      <c r="F387" s="104" t="s">
        <v>73</v>
      </c>
      <c r="G387" s="104" t="s">
        <v>82</v>
      </c>
      <c r="H387" s="104" t="s">
        <v>85</v>
      </c>
      <c r="I387" s="15">
        <v>2399.4535860000001</v>
      </c>
      <c r="J387" s="15">
        <v>0</v>
      </c>
      <c r="K387" s="15">
        <v>0</v>
      </c>
      <c r="L387" s="15">
        <v>0</v>
      </c>
      <c r="M387" s="15">
        <v>-9.9999988378840499E-7</v>
      </c>
      <c r="N387" s="15">
        <v>2399.4535850000002</v>
      </c>
      <c r="O387" s="6">
        <v>0</v>
      </c>
    </row>
    <row r="388" spans="1:15" x14ac:dyDescent="0.25">
      <c r="A388" s="12">
        <v>2021</v>
      </c>
      <c r="B388" s="8" t="s">
        <v>14</v>
      </c>
      <c r="C388" s="13">
        <v>1</v>
      </c>
      <c r="D388" s="13">
        <v>1</v>
      </c>
      <c r="E388" s="78">
        <v>0</v>
      </c>
      <c r="F388" s="104" t="s">
        <v>73</v>
      </c>
      <c r="G388" s="104" t="s">
        <v>82</v>
      </c>
      <c r="H388" s="104" t="s">
        <v>86</v>
      </c>
      <c r="I388" s="15">
        <v>3046.5704300000002</v>
      </c>
      <c r="J388" s="15">
        <v>0</v>
      </c>
      <c r="K388" s="15">
        <v>0</v>
      </c>
      <c r="L388" s="15">
        <v>0</v>
      </c>
      <c r="M388" s="15">
        <v>0</v>
      </c>
      <c r="N388" s="15">
        <v>3046.5704300000002</v>
      </c>
      <c r="O388" s="6">
        <v>0</v>
      </c>
    </row>
    <row r="389" spans="1:15" x14ac:dyDescent="0.25">
      <c r="A389" s="12">
        <v>2021</v>
      </c>
      <c r="B389" s="8" t="s">
        <v>14</v>
      </c>
      <c r="C389" s="13">
        <v>1</v>
      </c>
      <c r="D389" s="13">
        <v>1</v>
      </c>
      <c r="E389" s="78">
        <v>0</v>
      </c>
      <c r="F389" s="104" t="s">
        <v>73</v>
      </c>
      <c r="G389" s="104" t="s">
        <v>82</v>
      </c>
      <c r="H389" s="104" t="s">
        <v>87</v>
      </c>
      <c r="I389" s="15">
        <v>13000</v>
      </c>
      <c r="J389" s="15">
        <v>0</v>
      </c>
      <c r="K389" s="15">
        <v>500</v>
      </c>
      <c r="L389" s="15">
        <v>45.680109999999999</v>
      </c>
      <c r="M389" s="15">
        <v>0</v>
      </c>
      <c r="N389" s="15">
        <v>12500</v>
      </c>
      <c r="O389" s="6">
        <v>0</v>
      </c>
    </row>
    <row r="390" spans="1:15" x14ac:dyDescent="0.25">
      <c r="A390" s="12">
        <v>2021</v>
      </c>
      <c r="B390" s="8" t="s">
        <v>14</v>
      </c>
      <c r="C390" s="13">
        <v>1</v>
      </c>
      <c r="D390" s="13">
        <v>1</v>
      </c>
      <c r="E390" s="78">
        <v>0</v>
      </c>
      <c r="F390" s="104" t="s">
        <v>73</v>
      </c>
      <c r="G390" s="104" t="s">
        <v>82</v>
      </c>
      <c r="H390" s="104" t="s">
        <v>47</v>
      </c>
      <c r="I390" s="15">
        <v>22913.686989999998</v>
      </c>
      <c r="J390" s="15">
        <v>0</v>
      </c>
      <c r="K390" s="15">
        <v>0</v>
      </c>
      <c r="L390" s="15">
        <v>0</v>
      </c>
      <c r="M390" s="15">
        <v>0</v>
      </c>
      <c r="N390" s="15">
        <v>22913.686989999998</v>
      </c>
      <c r="O390" s="6">
        <v>0</v>
      </c>
    </row>
    <row r="391" spans="1:15" x14ac:dyDescent="0.25">
      <c r="A391" s="12">
        <v>2021</v>
      </c>
      <c r="B391" s="8" t="s">
        <v>14</v>
      </c>
      <c r="C391" s="13">
        <v>1</v>
      </c>
      <c r="D391" s="13">
        <v>1</v>
      </c>
      <c r="E391" s="78">
        <v>1</v>
      </c>
      <c r="F391" s="104" t="s">
        <v>73</v>
      </c>
      <c r="G391" s="104" t="s">
        <v>88</v>
      </c>
      <c r="H391" s="104" t="s">
        <v>43</v>
      </c>
      <c r="I391" s="15">
        <v>3471763.101514</v>
      </c>
      <c r="J391" s="15">
        <v>0</v>
      </c>
      <c r="K391" s="15">
        <v>28541.716039999999</v>
      </c>
      <c r="L391" s="15">
        <v>4602.6476100000009</v>
      </c>
      <c r="M391" s="15">
        <v>0</v>
      </c>
      <c r="N391" s="15">
        <v>3443221.3854739997</v>
      </c>
      <c r="O391" s="6">
        <v>203.50290999999999</v>
      </c>
    </row>
    <row r="392" spans="1:15" x14ac:dyDescent="0.25">
      <c r="A392" s="12">
        <v>2021</v>
      </c>
      <c r="B392" s="8" t="s">
        <v>14</v>
      </c>
      <c r="C392" s="13">
        <v>1</v>
      </c>
      <c r="D392" s="13">
        <v>1</v>
      </c>
      <c r="E392" s="78">
        <v>0</v>
      </c>
      <c r="F392" s="104" t="s">
        <v>73</v>
      </c>
      <c r="G392" s="104" t="s">
        <v>88</v>
      </c>
      <c r="H392" s="104" t="s">
        <v>89</v>
      </c>
      <c r="I392" s="15">
        <v>0</v>
      </c>
      <c r="J392" s="15">
        <v>0</v>
      </c>
      <c r="K392" s="15">
        <v>0</v>
      </c>
      <c r="L392" s="15">
        <v>0</v>
      </c>
      <c r="M392" s="15">
        <v>0</v>
      </c>
      <c r="N392" s="15">
        <v>0</v>
      </c>
      <c r="O392" s="6">
        <v>0</v>
      </c>
    </row>
    <row r="393" spans="1:15" x14ac:dyDescent="0.25">
      <c r="A393" s="12">
        <v>2021</v>
      </c>
      <c r="B393" s="8" t="s">
        <v>14</v>
      </c>
      <c r="C393" s="13">
        <v>1</v>
      </c>
      <c r="D393" s="13">
        <v>0</v>
      </c>
      <c r="E393" s="78">
        <v>0</v>
      </c>
      <c r="F393" s="104" t="s">
        <v>73</v>
      </c>
      <c r="G393" s="104" t="s">
        <v>88</v>
      </c>
      <c r="H393" s="104" t="s">
        <v>63</v>
      </c>
      <c r="I393" s="15">
        <v>0</v>
      </c>
      <c r="J393" s="15">
        <v>0</v>
      </c>
      <c r="K393" s="15">
        <v>0</v>
      </c>
      <c r="L393" s="15">
        <v>0</v>
      </c>
      <c r="M393" s="15">
        <v>0</v>
      </c>
      <c r="N393" s="15">
        <v>0</v>
      </c>
      <c r="O393" s="6">
        <v>0</v>
      </c>
    </row>
    <row r="394" spans="1:15" x14ac:dyDescent="0.25">
      <c r="A394" s="12">
        <v>2021</v>
      </c>
      <c r="B394" s="8" t="s">
        <v>14</v>
      </c>
      <c r="C394" s="13">
        <v>1</v>
      </c>
      <c r="D394" s="13">
        <v>1</v>
      </c>
      <c r="E394" s="78">
        <v>0</v>
      </c>
      <c r="F394" s="104" t="s">
        <v>73</v>
      </c>
      <c r="G394" s="104" t="s">
        <v>88</v>
      </c>
      <c r="H394" s="104" t="s">
        <v>69</v>
      </c>
      <c r="I394" s="15">
        <v>129611.211738</v>
      </c>
      <c r="J394" s="15">
        <v>0</v>
      </c>
      <c r="K394" s="15">
        <v>5920.4038999999993</v>
      </c>
      <c r="L394" s="15">
        <v>576.85220000000004</v>
      </c>
      <c r="M394" s="15">
        <v>0</v>
      </c>
      <c r="N394" s="15">
        <v>123690.80783800001</v>
      </c>
      <c r="O394" s="6">
        <v>49.544440000000002</v>
      </c>
    </row>
    <row r="395" spans="1:15" x14ac:dyDescent="0.25">
      <c r="A395" s="12">
        <v>2021</v>
      </c>
      <c r="B395" s="8" t="s">
        <v>14</v>
      </c>
      <c r="C395" s="13">
        <v>1</v>
      </c>
      <c r="D395" s="13">
        <v>1</v>
      </c>
      <c r="E395" s="78">
        <v>0</v>
      </c>
      <c r="F395" s="104" t="s">
        <v>73</v>
      </c>
      <c r="G395" s="104" t="s">
        <v>88</v>
      </c>
      <c r="H395" s="104" t="s">
        <v>45</v>
      </c>
      <c r="I395" s="15">
        <v>223538.74730700001</v>
      </c>
      <c r="J395" s="15">
        <v>0</v>
      </c>
      <c r="K395" s="15">
        <v>0</v>
      </c>
      <c r="L395" s="15">
        <v>0</v>
      </c>
      <c r="M395" s="15">
        <v>0</v>
      </c>
      <c r="N395" s="15">
        <v>223538.74730700001</v>
      </c>
      <c r="O395" s="6">
        <v>0</v>
      </c>
    </row>
    <row r="396" spans="1:15" x14ac:dyDescent="0.25">
      <c r="A396" s="12">
        <v>2021</v>
      </c>
      <c r="B396" s="8" t="s">
        <v>14</v>
      </c>
      <c r="C396" s="13">
        <v>1</v>
      </c>
      <c r="D396" s="13">
        <v>1</v>
      </c>
      <c r="E396" s="78">
        <v>0</v>
      </c>
      <c r="F396" s="104" t="s">
        <v>73</v>
      </c>
      <c r="G396" s="104" t="s">
        <v>88</v>
      </c>
      <c r="H396" s="104" t="s">
        <v>90</v>
      </c>
      <c r="I396" s="15">
        <v>0</v>
      </c>
      <c r="J396" s="15">
        <v>0</v>
      </c>
      <c r="K396" s="15">
        <v>0</v>
      </c>
      <c r="L396" s="15">
        <v>0</v>
      </c>
      <c r="M396" s="15">
        <v>0</v>
      </c>
      <c r="N396" s="15">
        <v>0</v>
      </c>
      <c r="O396" s="6">
        <v>0</v>
      </c>
    </row>
    <row r="397" spans="1:15" x14ac:dyDescent="0.25">
      <c r="A397" s="12">
        <v>2021</v>
      </c>
      <c r="B397" s="8" t="s">
        <v>14</v>
      </c>
      <c r="C397" s="13">
        <v>1</v>
      </c>
      <c r="D397" s="13">
        <v>1</v>
      </c>
      <c r="E397" s="78">
        <v>0</v>
      </c>
      <c r="F397" s="104" t="s">
        <v>73</v>
      </c>
      <c r="G397" s="104" t="s">
        <v>88</v>
      </c>
      <c r="H397" s="104" t="s">
        <v>86</v>
      </c>
      <c r="I397" s="15">
        <v>54545.454539999999</v>
      </c>
      <c r="J397" s="15">
        <v>0</v>
      </c>
      <c r="K397" s="15">
        <v>0</v>
      </c>
      <c r="L397" s="15">
        <v>0</v>
      </c>
      <c r="M397" s="15">
        <v>0</v>
      </c>
      <c r="N397" s="15">
        <v>54545.454539999999</v>
      </c>
      <c r="O397" s="6">
        <v>0</v>
      </c>
    </row>
    <row r="398" spans="1:15" x14ac:dyDescent="0.25">
      <c r="A398" s="12">
        <v>2021</v>
      </c>
      <c r="B398" s="8" t="s">
        <v>14</v>
      </c>
      <c r="C398" s="13">
        <v>1</v>
      </c>
      <c r="D398" s="13">
        <v>1</v>
      </c>
      <c r="E398" s="78">
        <v>0</v>
      </c>
      <c r="F398" s="104" t="s">
        <v>73</v>
      </c>
      <c r="G398" s="104" t="s">
        <v>88</v>
      </c>
      <c r="H398" s="104" t="s">
        <v>66</v>
      </c>
      <c r="I398" s="15">
        <v>0</v>
      </c>
      <c r="J398" s="15">
        <v>0</v>
      </c>
      <c r="K398" s="15">
        <v>0</v>
      </c>
      <c r="L398" s="15">
        <v>0</v>
      </c>
      <c r="M398" s="15">
        <v>0</v>
      </c>
      <c r="N398" s="15">
        <v>0</v>
      </c>
      <c r="O398" s="6">
        <v>0</v>
      </c>
    </row>
    <row r="399" spans="1:15" x14ac:dyDescent="0.25">
      <c r="A399" s="12">
        <v>2021</v>
      </c>
      <c r="B399" s="8" t="s">
        <v>14</v>
      </c>
      <c r="C399" s="13">
        <v>1</v>
      </c>
      <c r="D399" s="13">
        <v>1</v>
      </c>
      <c r="E399" s="78">
        <v>0</v>
      </c>
      <c r="F399" s="104" t="s">
        <v>73</v>
      </c>
      <c r="G399" s="104" t="s">
        <v>88</v>
      </c>
      <c r="H399" s="104" t="s">
        <v>70</v>
      </c>
      <c r="I399" s="15">
        <v>0</v>
      </c>
      <c r="J399" s="15">
        <v>0</v>
      </c>
      <c r="K399" s="15">
        <v>0</v>
      </c>
      <c r="L399" s="15">
        <v>0</v>
      </c>
      <c r="M399" s="15">
        <v>0</v>
      </c>
      <c r="N399" s="15">
        <v>0</v>
      </c>
      <c r="O399" s="6">
        <v>0</v>
      </c>
    </row>
    <row r="400" spans="1:15" x14ac:dyDescent="0.25">
      <c r="A400" s="12">
        <v>2021</v>
      </c>
      <c r="B400" s="8" t="s">
        <v>14</v>
      </c>
      <c r="C400" s="13">
        <v>1</v>
      </c>
      <c r="D400" s="13">
        <v>1</v>
      </c>
      <c r="E400" s="78">
        <v>0</v>
      </c>
      <c r="F400" s="104" t="s">
        <v>73</v>
      </c>
      <c r="G400" s="104" t="s">
        <v>88</v>
      </c>
      <c r="H400" s="104" t="s">
        <v>56</v>
      </c>
      <c r="I400" s="15">
        <v>165</v>
      </c>
      <c r="J400" s="15">
        <v>0</v>
      </c>
      <c r="K400" s="15">
        <v>0</v>
      </c>
      <c r="L400" s="15">
        <v>0</v>
      </c>
      <c r="M400" s="15">
        <v>0</v>
      </c>
      <c r="N400" s="15">
        <v>165</v>
      </c>
      <c r="O400" s="6">
        <v>0</v>
      </c>
    </row>
    <row r="401" spans="1:15" x14ac:dyDescent="0.25">
      <c r="A401" s="12">
        <v>2021</v>
      </c>
      <c r="B401" s="8" t="s">
        <v>14</v>
      </c>
      <c r="C401" s="13">
        <v>1</v>
      </c>
      <c r="D401" s="13">
        <v>1</v>
      </c>
      <c r="E401" s="78">
        <v>0</v>
      </c>
      <c r="F401" s="104" t="s">
        <v>73</v>
      </c>
      <c r="G401" s="104" t="s">
        <v>88</v>
      </c>
      <c r="H401" s="104" t="s">
        <v>61</v>
      </c>
      <c r="I401" s="15">
        <v>0</v>
      </c>
      <c r="J401" s="15">
        <v>0</v>
      </c>
      <c r="K401" s="15">
        <v>0</v>
      </c>
      <c r="L401" s="15">
        <v>0</v>
      </c>
      <c r="M401" s="15">
        <v>0</v>
      </c>
      <c r="N401" s="15">
        <v>0</v>
      </c>
      <c r="O401" s="6">
        <v>0</v>
      </c>
    </row>
    <row r="402" spans="1:15" x14ac:dyDescent="0.25">
      <c r="A402" s="12">
        <v>2021</v>
      </c>
      <c r="B402" s="8" t="s">
        <v>14</v>
      </c>
      <c r="C402" s="13">
        <v>1</v>
      </c>
      <c r="D402" s="13">
        <v>0</v>
      </c>
      <c r="E402" s="78">
        <v>0</v>
      </c>
      <c r="F402" s="104" t="s">
        <v>73</v>
      </c>
      <c r="G402" s="104" t="s">
        <v>88</v>
      </c>
      <c r="H402" s="104" t="s">
        <v>91</v>
      </c>
      <c r="I402" s="15">
        <v>30000</v>
      </c>
      <c r="J402" s="15">
        <v>0</v>
      </c>
      <c r="K402" s="15">
        <v>0</v>
      </c>
      <c r="L402" s="15">
        <v>0</v>
      </c>
      <c r="M402" s="15">
        <v>0</v>
      </c>
      <c r="N402" s="15">
        <v>30000</v>
      </c>
      <c r="O402" s="6">
        <v>0</v>
      </c>
    </row>
    <row r="403" spans="1:15" x14ac:dyDescent="0.25">
      <c r="A403" s="12">
        <v>2021</v>
      </c>
      <c r="B403" s="8" t="s">
        <v>14</v>
      </c>
      <c r="C403" s="13">
        <v>1</v>
      </c>
      <c r="D403" s="13">
        <v>0</v>
      </c>
      <c r="E403" s="78">
        <v>0</v>
      </c>
      <c r="F403" s="104" t="s">
        <v>73</v>
      </c>
      <c r="G403" s="104" t="s">
        <v>88</v>
      </c>
      <c r="H403" s="104" t="s">
        <v>51</v>
      </c>
      <c r="I403" s="15">
        <v>40000</v>
      </c>
      <c r="J403" s="15">
        <v>0</v>
      </c>
      <c r="K403" s="15">
        <v>0</v>
      </c>
      <c r="L403" s="15">
        <v>0</v>
      </c>
      <c r="M403" s="15">
        <v>0</v>
      </c>
      <c r="N403" s="15">
        <v>40000</v>
      </c>
      <c r="O403" s="6">
        <v>0</v>
      </c>
    </row>
    <row r="404" spans="1:15" x14ac:dyDescent="0.25">
      <c r="A404" s="12">
        <v>2021</v>
      </c>
      <c r="B404" s="8" t="s">
        <v>14</v>
      </c>
      <c r="C404" s="13">
        <v>1</v>
      </c>
      <c r="D404" s="13">
        <v>1</v>
      </c>
      <c r="E404" s="78">
        <v>0</v>
      </c>
      <c r="F404" s="104" t="s">
        <v>73</v>
      </c>
      <c r="G404" s="104" t="s">
        <v>88</v>
      </c>
      <c r="H404" s="104" t="s">
        <v>64</v>
      </c>
      <c r="I404" s="15">
        <v>44034.386810000004</v>
      </c>
      <c r="J404" s="15">
        <v>0</v>
      </c>
      <c r="K404" s="15">
        <v>0</v>
      </c>
      <c r="L404" s="15">
        <v>0</v>
      </c>
      <c r="M404" s="15">
        <v>0</v>
      </c>
      <c r="N404" s="15">
        <v>44034.386810000004</v>
      </c>
      <c r="O404" s="6">
        <v>0</v>
      </c>
    </row>
    <row r="405" spans="1:15" x14ac:dyDescent="0.25">
      <c r="A405" s="12">
        <v>2021</v>
      </c>
      <c r="B405" s="8" t="s">
        <v>14</v>
      </c>
      <c r="C405" s="13">
        <v>1</v>
      </c>
      <c r="D405" s="13">
        <v>1</v>
      </c>
      <c r="E405" s="78">
        <v>0</v>
      </c>
      <c r="F405" s="104" t="s">
        <v>73</v>
      </c>
      <c r="G405" s="104" t="s">
        <v>88</v>
      </c>
      <c r="H405" s="104" t="s">
        <v>52</v>
      </c>
      <c r="I405" s="15">
        <v>41854.815440000006</v>
      </c>
      <c r="J405" s="15">
        <v>2507.0693700000002</v>
      </c>
      <c r="K405" s="15">
        <v>1146.47354</v>
      </c>
      <c r="L405" s="15">
        <v>189.26407</v>
      </c>
      <c r="M405" s="15">
        <v>0</v>
      </c>
      <c r="N405" s="15">
        <v>43215.411269999997</v>
      </c>
      <c r="O405" s="6">
        <v>70.132360000000006</v>
      </c>
    </row>
    <row r="406" spans="1:15" x14ac:dyDescent="0.25">
      <c r="A406" s="12">
        <v>2021</v>
      </c>
      <c r="B406" s="8" t="s">
        <v>14</v>
      </c>
      <c r="C406" s="13">
        <v>1</v>
      </c>
      <c r="D406" s="13">
        <v>1</v>
      </c>
      <c r="E406" s="78">
        <v>1</v>
      </c>
      <c r="F406" s="104" t="s">
        <v>73</v>
      </c>
      <c r="G406" s="104" t="s">
        <v>92</v>
      </c>
      <c r="H406" s="104" t="s">
        <v>43</v>
      </c>
      <c r="I406" s="15">
        <v>1852149.1799100004</v>
      </c>
      <c r="J406" s="15">
        <v>0</v>
      </c>
      <c r="K406" s="15">
        <v>902.22231000000011</v>
      </c>
      <c r="L406" s="15">
        <v>2046.2510000000002</v>
      </c>
      <c r="M406" s="15">
        <v>0</v>
      </c>
      <c r="N406" s="15">
        <v>1851246.9576000005</v>
      </c>
      <c r="O406" s="6">
        <v>0.72941999999999996</v>
      </c>
    </row>
    <row r="407" spans="1:15" x14ac:dyDescent="0.25">
      <c r="A407" s="12">
        <v>2021</v>
      </c>
      <c r="B407" s="8" t="s">
        <v>14</v>
      </c>
      <c r="C407" s="13">
        <v>1</v>
      </c>
      <c r="D407" s="13">
        <v>0</v>
      </c>
      <c r="E407" s="78">
        <v>0</v>
      </c>
      <c r="F407" s="104" t="s">
        <v>73</v>
      </c>
      <c r="G407" s="104" t="s">
        <v>92</v>
      </c>
      <c r="H407" s="104" t="s">
        <v>51</v>
      </c>
      <c r="I407" s="15">
        <v>120000</v>
      </c>
      <c r="J407" s="15">
        <v>0</v>
      </c>
      <c r="K407" s="15">
        <v>0</v>
      </c>
      <c r="L407" s="15">
        <v>0</v>
      </c>
      <c r="M407" s="15">
        <v>0</v>
      </c>
      <c r="N407" s="15">
        <v>120000</v>
      </c>
      <c r="O407" s="6">
        <v>0</v>
      </c>
    </row>
    <row r="408" spans="1:15" x14ac:dyDescent="0.25">
      <c r="A408" s="12">
        <v>2021</v>
      </c>
      <c r="B408" s="8" t="s">
        <v>14</v>
      </c>
      <c r="C408" s="13">
        <v>1</v>
      </c>
      <c r="D408" s="13">
        <v>1</v>
      </c>
      <c r="E408" s="78">
        <v>0</v>
      </c>
      <c r="F408" s="104" t="s">
        <v>73</v>
      </c>
      <c r="G408" s="104" t="s">
        <v>92</v>
      </c>
      <c r="H408" s="104" t="s">
        <v>66</v>
      </c>
      <c r="I408" s="15">
        <v>0</v>
      </c>
      <c r="J408" s="15">
        <v>0</v>
      </c>
      <c r="K408" s="15">
        <v>0</v>
      </c>
      <c r="L408" s="15">
        <v>0</v>
      </c>
      <c r="M408" s="15">
        <v>0</v>
      </c>
      <c r="N408" s="15">
        <v>0</v>
      </c>
      <c r="O408" s="6">
        <v>0</v>
      </c>
    </row>
    <row r="409" spans="1:15" x14ac:dyDescent="0.25">
      <c r="A409" s="12">
        <v>2021</v>
      </c>
      <c r="B409" s="8" t="s">
        <v>14</v>
      </c>
      <c r="C409" s="13">
        <v>1</v>
      </c>
      <c r="D409" s="13">
        <v>1</v>
      </c>
      <c r="E409" s="78">
        <v>0</v>
      </c>
      <c r="F409" s="104" t="s">
        <v>73</v>
      </c>
      <c r="G409" s="104" t="s">
        <v>92</v>
      </c>
      <c r="H409" s="104" t="s">
        <v>93</v>
      </c>
      <c r="I409" s="15">
        <v>90962.827290000001</v>
      </c>
      <c r="J409" s="15">
        <v>0</v>
      </c>
      <c r="K409" s="15">
        <v>0</v>
      </c>
      <c r="L409" s="15">
        <v>0</v>
      </c>
      <c r="M409" s="15">
        <v>0</v>
      </c>
      <c r="N409" s="15">
        <v>90962.827290000001</v>
      </c>
      <c r="O409" s="6">
        <v>0</v>
      </c>
    </row>
    <row r="410" spans="1:15" x14ac:dyDescent="0.25">
      <c r="A410" s="12">
        <v>2021</v>
      </c>
      <c r="B410" s="8" t="s">
        <v>14</v>
      </c>
      <c r="C410" s="13">
        <v>1</v>
      </c>
      <c r="D410" s="13">
        <v>1</v>
      </c>
      <c r="E410" s="78">
        <v>0</v>
      </c>
      <c r="F410" s="104" t="s">
        <v>73</v>
      </c>
      <c r="G410" s="104" t="s">
        <v>92</v>
      </c>
      <c r="H410" s="104" t="s">
        <v>45</v>
      </c>
      <c r="I410" s="15">
        <v>401087.08601999999</v>
      </c>
      <c r="J410" s="15">
        <v>0</v>
      </c>
      <c r="K410" s="15">
        <v>0</v>
      </c>
      <c r="L410" s="15">
        <v>1499.39122</v>
      </c>
      <c r="M410" s="15">
        <v>0</v>
      </c>
      <c r="N410" s="15">
        <v>401087.08601999999</v>
      </c>
      <c r="O410" s="6">
        <v>0</v>
      </c>
    </row>
    <row r="411" spans="1:15" x14ac:dyDescent="0.25">
      <c r="A411" s="12">
        <v>2021</v>
      </c>
      <c r="B411" s="8" t="s">
        <v>14</v>
      </c>
      <c r="C411" s="13">
        <v>1</v>
      </c>
      <c r="D411" s="13">
        <v>1</v>
      </c>
      <c r="E411" s="78">
        <v>0</v>
      </c>
      <c r="F411" s="104" t="s">
        <v>73</v>
      </c>
      <c r="G411" s="104" t="s">
        <v>92</v>
      </c>
      <c r="H411" s="104" t="s">
        <v>55</v>
      </c>
      <c r="I411" s="15">
        <v>96913.253019999989</v>
      </c>
      <c r="J411" s="15">
        <v>3331.8232499999995</v>
      </c>
      <c r="K411" s="15">
        <v>0</v>
      </c>
      <c r="L411" s="15">
        <v>0</v>
      </c>
      <c r="M411" s="15">
        <v>0</v>
      </c>
      <c r="N411" s="15">
        <v>100245.07626999999</v>
      </c>
      <c r="O411" s="6">
        <v>0</v>
      </c>
    </row>
    <row r="412" spans="1:15" x14ac:dyDescent="0.25">
      <c r="A412" s="12">
        <v>2021</v>
      </c>
      <c r="B412" s="8" t="s">
        <v>14</v>
      </c>
      <c r="C412" s="13">
        <v>1</v>
      </c>
      <c r="D412" s="13">
        <v>1</v>
      </c>
      <c r="E412" s="78">
        <v>0</v>
      </c>
      <c r="F412" s="104" t="s">
        <v>73</v>
      </c>
      <c r="G412" s="104" t="s">
        <v>92</v>
      </c>
      <c r="H412" s="104" t="s">
        <v>94</v>
      </c>
      <c r="I412" s="15">
        <v>25612.022789999999</v>
      </c>
      <c r="J412" s="15">
        <v>0</v>
      </c>
      <c r="K412" s="15">
        <v>0</v>
      </c>
      <c r="L412" s="15">
        <v>0</v>
      </c>
      <c r="M412" s="15">
        <v>0</v>
      </c>
      <c r="N412" s="15">
        <v>25612.022789999999</v>
      </c>
      <c r="O412" s="6">
        <v>0</v>
      </c>
    </row>
    <row r="413" spans="1:15" x14ac:dyDescent="0.25">
      <c r="A413" s="12">
        <v>2021</v>
      </c>
      <c r="B413" s="8" t="s">
        <v>14</v>
      </c>
      <c r="C413" s="13">
        <v>1</v>
      </c>
      <c r="D413" s="13">
        <v>1</v>
      </c>
      <c r="E413" s="78">
        <v>0</v>
      </c>
      <c r="F413" s="104" t="s">
        <v>73</v>
      </c>
      <c r="G413" s="104" t="s">
        <v>92</v>
      </c>
      <c r="H413" s="104" t="s">
        <v>87</v>
      </c>
      <c r="I413" s="15">
        <v>6150.3821399999997</v>
      </c>
      <c r="J413" s="15">
        <v>0</v>
      </c>
      <c r="K413" s="15">
        <v>0</v>
      </c>
      <c r="L413" s="15">
        <v>0</v>
      </c>
      <c r="M413" s="15">
        <v>0</v>
      </c>
      <c r="N413" s="15">
        <v>6150.3821399999997</v>
      </c>
      <c r="O413" s="6">
        <v>0</v>
      </c>
    </row>
    <row r="414" spans="1:15" x14ac:dyDescent="0.25">
      <c r="A414" s="12">
        <v>2021</v>
      </c>
      <c r="B414" s="8" t="s">
        <v>14</v>
      </c>
      <c r="C414" s="13">
        <v>1</v>
      </c>
      <c r="D414" s="13">
        <v>1</v>
      </c>
      <c r="E414" s="78">
        <v>1</v>
      </c>
      <c r="F414" s="104" t="s">
        <v>78</v>
      </c>
      <c r="G414" s="104" t="s">
        <v>95</v>
      </c>
      <c r="H414" s="104" t="s">
        <v>43</v>
      </c>
      <c r="I414" s="15">
        <v>87605</v>
      </c>
      <c r="J414" s="15">
        <v>0</v>
      </c>
      <c r="K414" s="15">
        <v>0</v>
      </c>
      <c r="L414" s="15">
        <v>0</v>
      </c>
      <c r="M414" s="15">
        <v>0</v>
      </c>
      <c r="N414" s="15">
        <v>87605</v>
      </c>
      <c r="O414" s="6">
        <v>0</v>
      </c>
    </row>
    <row r="415" spans="1:15" x14ac:dyDescent="0.25">
      <c r="A415" s="12">
        <v>2021</v>
      </c>
      <c r="B415" s="8" t="s">
        <v>14</v>
      </c>
      <c r="C415" s="13">
        <v>1</v>
      </c>
      <c r="D415" s="13">
        <v>1</v>
      </c>
      <c r="E415" s="78">
        <v>1</v>
      </c>
      <c r="F415" s="104" t="s">
        <v>78</v>
      </c>
      <c r="G415" s="104" t="s">
        <v>95</v>
      </c>
      <c r="H415" s="104" t="s">
        <v>96</v>
      </c>
      <c r="I415" s="15">
        <v>299</v>
      </c>
      <c r="J415" s="15">
        <v>0</v>
      </c>
      <c r="K415" s="15">
        <v>0</v>
      </c>
      <c r="L415" s="15">
        <v>0</v>
      </c>
      <c r="M415" s="15">
        <v>0</v>
      </c>
      <c r="N415" s="15">
        <v>299</v>
      </c>
      <c r="O415" s="6">
        <v>0</v>
      </c>
    </row>
    <row r="416" spans="1:15" x14ac:dyDescent="0.25">
      <c r="A416" s="12">
        <v>2021</v>
      </c>
      <c r="B416" s="8" t="s">
        <v>14</v>
      </c>
      <c r="C416" s="13">
        <v>1</v>
      </c>
      <c r="D416" s="13">
        <v>1</v>
      </c>
      <c r="E416" s="78">
        <v>1</v>
      </c>
      <c r="F416" s="104" t="s">
        <v>78</v>
      </c>
      <c r="G416" s="104" t="s">
        <v>95</v>
      </c>
      <c r="H416" s="104" t="s">
        <v>97</v>
      </c>
      <c r="I416" s="15">
        <v>1263</v>
      </c>
      <c r="J416" s="15">
        <v>0</v>
      </c>
      <c r="K416" s="15">
        <v>0</v>
      </c>
      <c r="L416" s="15">
        <v>0</v>
      </c>
      <c r="M416" s="15">
        <v>0</v>
      </c>
      <c r="N416" s="15">
        <v>1263</v>
      </c>
      <c r="O416" s="6">
        <v>0</v>
      </c>
    </row>
    <row r="417" spans="1:15" x14ac:dyDescent="0.25">
      <c r="A417" s="12">
        <v>2021</v>
      </c>
      <c r="B417" s="8" t="s">
        <v>14</v>
      </c>
      <c r="C417" s="13">
        <v>1</v>
      </c>
      <c r="D417" s="13">
        <v>0</v>
      </c>
      <c r="E417" s="78">
        <v>0</v>
      </c>
      <c r="F417" s="104" t="s">
        <v>78</v>
      </c>
      <c r="G417" s="104" t="s">
        <v>95</v>
      </c>
      <c r="H417" s="104" t="s">
        <v>51</v>
      </c>
      <c r="I417" s="15">
        <v>2</v>
      </c>
      <c r="J417" s="15">
        <v>0</v>
      </c>
      <c r="K417" s="15">
        <v>0</v>
      </c>
      <c r="L417" s="15">
        <v>0</v>
      </c>
      <c r="M417" s="15">
        <v>0</v>
      </c>
      <c r="N417" s="15">
        <v>2</v>
      </c>
      <c r="O417" s="6">
        <v>0</v>
      </c>
    </row>
    <row r="418" spans="1:15" x14ac:dyDescent="0.25">
      <c r="A418" s="12">
        <v>2021</v>
      </c>
      <c r="B418" s="8" t="s">
        <v>14</v>
      </c>
      <c r="C418" s="13">
        <v>1</v>
      </c>
      <c r="D418" s="13">
        <v>1</v>
      </c>
      <c r="E418" s="78">
        <v>1</v>
      </c>
      <c r="F418" s="104" t="s">
        <v>78</v>
      </c>
      <c r="G418" s="104" t="s">
        <v>95</v>
      </c>
      <c r="H418" s="104" t="s">
        <v>98</v>
      </c>
      <c r="I418" s="15">
        <v>155</v>
      </c>
      <c r="J418" s="15">
        <v>0</v>
      </c>
      <c r="K418" s="15">
        <v>0</v>
      </c>
      <c r="L418" s="15">
        <v>0</v>
      </c>
      <c r="M418" s="15">
        <v>0</v>
      </c>
      <c r="N418" s="15">
        <v>155</v>
      </c>
      <c r="O418" s="6">
        <v>0</v>
      </c>
    </row>
    <row r="419" spans="1:15" x14ac:dyDescent="0.25">
      <c r="A419" s="12">
        <v>2021</v>
      </c>
      <c r="B419" s="8" t="s">
        <v>14</v>
      </c>
      <c r="C419" s="13">
        <v>1</v>
      </c>
      <c r="D419" s="13">
        <v>1</v>
      </c>
      <c r="E419" s="78">
        <v>1</v>
      </c>
      <c r="F419" s="104" t="s">
        <v>78</v>
      </c>
      <c r="G419" s="104" t="s">
        <v>95</v>
      </c>
      <c r="H419" s="104" t="s">
        <v>99</v>
      </c>
      <c r="I419" s="15">
        <v>239</v>
      </c>
      <c r="J419" s="15">
        <v>0</v>
      </c>
      <c r="K419" s="15">
        <v>0</v>
      </c>
      <c r="L419" s="15">
        <v>0</v>
      </c>
      <c r="M419" s="15">
        <v>0</v>
      </c>
      <c r="N419" s="15">
        <v>239</v>
      </c>
      <c r="O419" s="6">
        <v>0</v>
      </c>
    </row>
    <row r="420" spans="1:15" x14ac:dyDescent="0.25">
      <c r="A420" s="12">
        <v>2021</v>
      </c>
      <c r="B420" s="8" t="s">
        <v>14</v>
      </c>
      <c r="C420" s="13">
        <v>1</v>
      </c>
      <c r="D420" s="13">
        <v>1</v>
      </c>
      <c r="E420" s="78">
        <v>1</v>
      </c>
      <c r="F420" s="104" t="s">
        <v>78</v>
      </c>
      <c r="G420" s="104" t="s">
        <v>95</v>
      </c>
      <c r="H420" s="104" t="s">
        <v>100</v>
      </c>
      <c r="I420" s="15">
        <v>699</v>
      </c>
      <c r="J420" s="15">
        <v>0</v>
      </c>
      <c r="K420" s="15">
        <v>0</v>
      </c>
      <c r="L420" s="15">
        <v>0</v>
      </c>
      <c r="M420" s="15">
        <v>0</v>
      </c>
      <c r="N420" s="15">
        <v>699</v>
      </c>
      <c r="O420" s="6">
        <v>0</v>
      </c>
    </row>
    <row r="421" spans="1:15" x14ac:dyDescent="0.25">
      <c r="A421" s="12">
        <v>2021</v>
      </c>
      <c r="B421" s="8" t="s">
        <v>14</v>
      </c>
      <c r="C421" s="13">
        <v>1</v>
      </c>
      <c r="D421" s="13">
        <v>1</v>
      </c>
      <c r="E421" s="78">
        <v>0</v>
      </c>
      <c r="F421" s="104" t="s">
        <v>78</v>
      </c>
      <c r="G421" s="104" t="s">
        <v>95</v>
      </c>
      <c r="H421" s="104" t="s">
        <v>62</v>
      </c>
      <c r="I421" s="15">
        <v>2711</v>
      </c>
      <c r="J421" s="15">
        <v>0</v>
      </c>
      <c r="K421" s="15">
        <v>0</v>
      </c>
      <c r="L421" s="15">
        <v>0</v>
      </c>
      <c r="M421" s="15">
        <v>0</v>
      </c>
      <c r="N421" s="15">
        <v>2711</v>
      </c>
      <c r="O421" s="6">
        <v>0</v>
      </c>
    </row>
    <row r="422" spans="1:15" x14ac:dyDescent="0.25">
      <c r="A422" s="12">
        <v>2021</v>
      </c>
      <c r="B422" s="8" t="s">
        <v>14</v>
      </c>
      <c r="C422" s="13">
        <v>1</v>
      </c>
      <c r="D422" s="13">
        <v>1</v>
      </c>
      <c r="E422" s="78">
        <v>0</v>
      </c>
      <c r="F422" s="104" t="s">
        <v>78</v>
      </c>
      <c r="G422" s="104" t="s">
        <v>95</v>
      </c>
      <c r="H422" s="104" t="s">
        <v>44</v>
      </c>
      <c r="I422" s="15">
        <v>11335</v>
      </c>
      <c r="J422" s="15">
        <v>0</v>
      </c>
      <c r="K422" s="15">
        <v>0</v>
      </c>
      <c r="L422" s="15">
        <v>0</v>
      </c>
      <c r="M422" s="15">
        <v>0</v>
      </c>
      <c r="N422" s="15">
        <v>11335</v>
      </c>
      <c r="O422" s="6">
        <v>0</v>
      </c>
    </row>
    <row r="423" spans="1:15" x14ac:dyDescent="0.25">
      <c r="A423" s="12">
        <v>2021</v>
      </c>
      <c r="B423" s="8" t="s">
        <v>14</v>
      </c>
      <c r="C423" s="13">
        <v>1</v>
      </c>
      <c r="D423" s="13">
        <v>1</v>
      </c>
      <c r="E423" s="78">
        <v>0</v>
      </c>
      <c r="F423" s="104" t="s">
        <v>78</v>
      </c>
      <c r="G423" s="104" t="s">
        <v>95</v>
      </c>
      <c r="H423" s="104" t="s">
        <v>47</v>
      </c>
      <c r="I423" s="15">
        <v>487</v>
      </c>
      <c r="J423" s="15">
        <v>0</v>
      </c>
      <c r="K423" s="15">
        <v>0</v>
      </c>
      <c r="L423" s="15">
        <v>0</v>
      </c>
      <c r="M423" s="15">
        <v>0</v>
      </c>
      <c r="N423" s="15">
        <v>487</v>
      </c>
      <c r="O423" s="6">
        <v>0</v>
      </c>
    </row>
    <row r="424" spans="1:15" x14ac:dyDescent="0.25">
      <c r="A424" s="12">
        <v>2021</v>
      </c>
      <c r="B424" s="8" t="s">
        <v>14</v>
      </c>
      <c r="C424" s="13">
        <v>1</v>
      </c>
      <c r="D424" s="13">
        <v>1</v>
      </c>
      <c r="E424" s="78">
        <v>1</v>
      </c>
      <c r="F424" s="104" t="s">
        <v>78</v>
      </c>
      <c r="G424" s="104" t="s">
        <v>101</v>
      </c>
      <c r="H424" s="104" t="s">
        <v>43</v>
      </c>
      <c r="I424" s="15">
        <v>214296</v>
      </c>
      <c r="J424" s="15">
        <v>0</v>
      </c>
      <c r="K424" s="15">
        <v>0</v>
      </c>
      <c r="L424" s="15">
        <v>0</v>
      </c>
      <c r="M424" s="15">
        <v>0</v>
      </c>
      <c r="N424" s="15">
        <v>214296</v>
      </c>
      <c r="O424" s="6">
        <v>0</v>
      </c>
    </row>
    <row r="425" spans="1:15" x14ac:dyDescent="0.25">
      <c r="A425" s="12">
        <v>2021</v>
      </c>
      <c r="B425" s="8" t="s">
        <v>14</v>
      </c>
      <c r="C425" s="13">
        <v>1</v>
      </c>
      <c r="D425" s="13">
        <v>1</v>
      </c>
      <c r="E425" s="78">
        <v>1</v>
      </c>
      <c r="F425" s="104" t="s">
        <v>78</v>
      </c>
      <c r="G425" s="104" t="s">
        <v>101</v>
      </c>
      <c r="H425" s="104" t="s">
        <v>96</v>
      </c>
      <c r="I425" s="15">
        <v>2230</v>
      </c>
      <c r="J425" s="15">
        <v>0</v>
      </c>
      <c r="K425" s="15">
        <v>0</v>
      </c>
      <c r="L425" s="15">
        <v>0</v>
      </c>
      <c r="M425" s="15">
        <v>0</v>
      </c>
      <c r="N425" s="15">
        <v>2230</v>
      </c>
      <c r="O425" s="6">
        <v>0</v>
      </c>
    </row>
    <row r="426" spans="1:15" x14ac:dyDescent="0.25">
      <c r="A426" s="12">
        <v>2021</v>
      </c>
      <c r="B426" s="8" t="s">
        <v>14</v>
      </c>
      <c r="C426" s="13">
        <v>1</v>
      </c>
      <c r="D426" s="13">
        <v>1</v>
      </c>
      <c r="E426" s="78">
        <v>1</v>
      </c>
      <c r="F426" s="104" t="s">
        <v>78</v>
      </c>
      <c r="G426" s="104" t="s">
        <v>101</v>
      </c>
      <c r="H426" s="104" t="s">
        <v>97</v>
      </c>
      <c r="I426" s="15">
        <v>8092</v>
      </c>
      <c r="J426" s="15">
        <v>0</v>
      </c>
      <c r="K426" s="15">
        <v>0</v>
      </c>
      <c r="L426" s="15">
        <v>0</v>
      </c>
      <c r="M426" s="15">
        <v>0</v>
      </c>
      <c r="N426" s="15">
        <v>8092</v>
      </c>
      <c r="O426" s="6">
        <v>0</v>
      </c>
    </row>
    <row r="427" spans="1:15" x14ac:dyDescent="0.25">
      <c r="A427" s="12">
        <v>2021</v>
      </c>
      <c r="B427" s="8" t="s">
        <v>14</v>
      </c>
      <c r="C427" s="13">
        <v>1</v>
      </c>
      <c r="D427" s="13">
        <v>0</v>
      </c>
      <c r="E427" s="78">
        <v>0</v>
      </c>
      <c r="F427" s="104" t="s">
        <v>78</v>
      </c>
      <c r="G427" s="104" t="s">
        <v>101</v>
      </c>
      <c r="H427" s="104" t="s">
        <v>51</v>
      </c>
      <c r="I427" s="15">
        <v>19.411000000000001</v>
      </c>
      <c r="J427" s="15">
        <v>0</v>
      </c>
      <c r="K427" s="15">
        <v>0</v>
      </c>
      <c r="L427" s="15">
        <v>0</v>
      </c>
      <c r="M427" s="15">
        <v>0</v>
      </c>
      <c r="N427" s="15">
        <v>19.411000000000001</v>
      </c>
      <c r="O427" s="6">
        <v>0</v>
      </c>
    </row>
    <row r="428" spans="1:15" x14ac:dyDescent="0.25">
      <c r="A428" s="12">
        <v>2021</v>
      </c>
      <c r="B428" s="8" t="s">
        <v>14</v>
      </c>
      <c r="C428" s="13">
        <v>1</v>
      </c>
      <c r="D428" s="13">
        <v>1</v>
      </c>
      <c r="E428" s="78">
        <v>1</v>
      </c>
      <c r="F428" s="104" t="s">
        <v>78</v>
      </c>
      <c r="G428" s="104" t="s">
        <v>101</v>
      </c>
      <c r="H428" s="104" t="s">
        <v>98</v>
      </c>
      <c r="I428" s="15">
        <v>1030</v>
      </c>
      <c r="J428" s="15">
        <v>0</v>
      </c>
      <c r="K428" s="15">
        <v>0</v>
      </c>
      <c r="L428" s="15">
        <v>0</v>
      </c>
      <c r="M428" s="15">
        <v>0</v>
      </c>
      <c r="N428" s="15">
        <v>1030</v>
      </c>
      <c r="O428" s="6">
        <v>0</v>
      </c>
    </row>
    <row r="429" spans="1:15" x14ac:dyDescent="0.25">
      <c r="A429" s="12">
        <v>2021</v>
      </c>
      <c r="B429" s="8" t="s">
        <v>14</v>
      </c>
      <c r="C429" s="13">
        <v>1</v>
      </c>
      <c r="D429" s="13">
        <v>1</v>
      </c>
      <c r="E429" s="78">
        <v>1</v>
      </c>
      <c r="F429" s="104" t="s">
        <v>78</v>
      </c>
      <c r="G429" s="104" t="s">
        <v>101</v>
      </c>
      <c r="H429" s="104" t="s">
        <v>99</v>
      </c>
      <c r="I429" s="15">
        <v>2390</v>
      </c>
      <c r="J429" s="15">
        <v>0</v>
      </c>
      <c r="K429" s="15">
        <v>0</v>
      </c>
      <c r="L429" s="15">
        <v>0</v>
      </c>
      <c r="M429" s="15">
        <v>0</v>
      </c>
      <c r="N429" s="15">
        <v>2390</v>
      </c>
      <c r="O429" s="6">
        <v>0</v>
      </c>
    </row>
    <row r="430" spans="1:15" x14ac:dyDescent="0.25">
      <c r="A430" s="12">
        <v>2021</v>
      </c>
      <c r="B430" s="8" t="s">
        <v>14</v>
      </c>
      <c r="C430" s="13">
        <v>1</v>
      </c>
      <c r="D430" s="13">
        <v>1</v>
      </c>
      <c r="E430" s="78">
        <v>1</v>
      </c>
      <c r="F430" s="104" t="s">
        <v>78</v>
      </c>
      <c r="G430" s="104" t="s">
        <v>101</v>
      </c>
      <c r="H430" s="104" t="s">
        <v>100</v>
      </c>
      <c r="I430" s="15">
        <v>5701</v>
      </c>
      <c r="J430" s="15">
        <v>0</v>
      </c>
      <c r="K430" s="15">
        <v>0</v>
      </c>
      <c r="L430" s="15">
        <v>0</v>
      </c>
      <c r="M430" s="15">
        <v>0</v>
      </c>
      <c r="N430" s="15">
        <v>5701</v>
      </c>
      <c r="O430" s="6">
        <v>0</v>
      </c>
    </row>
    <row r="431" spans="1:15" x14ac:dyDescent="0.25">
      <c r="A431" s="12">
        <v>2021</v>
      </c>
      <c r="B431" s="8" t="s">
        <v>14</v>
      </c>
      <c r="C431" s="13">
        <v>1</v>
      </c>
      <c r="D431" s="13">
        <v>1</v>
      </c>
      <c r="E431" s="78">
        <v>0</v>
      </c>
      <c r="F431" s="104" t="s">
        <v>78</v>
      </c>
      <c r="G431" s="104" t="s">
        <v>101</v>
      </c>
      <c r="H431" s="104" t="s">
        <v>62</v>
      </c>
      <c r="I431" s="15">
        <v>18150</v>
      </c>
      <c r="J431" s="15">
        <v>0</v>
      </c>
      <c r="K431" s="15">
        <v>0</v>
      </c>
      <c r="L431" s="15">
        <v>0</v>
      </c>
      <c r="M431" s="15">
        <v>0</v>
      </c>
      <c r="N431" s="15">
        <v>18150</v>
      </c>
      <c r="O431" s="6">
        <v>0</v>
      </c>
    </row>
    <row r="432" spans="1:15" x14ac:dyDescent="0.25">
      <c r="A432" s="12">
        <v>2021</v>
      </c>
      <c r="B432" s="8" t="s">
        <v>14</v>
      </c>
      <c r="C432" s="13">
        <v>1</v>
      </c>
      <c r="D432" s="13">
        <v>1</v>
      </c>
      <c r="E432" s="78">
        <v>0</v>
      </c>
      <c r="F432" s="104" t="s">
        <v>78</v>
      </c>
      <c r="G432" s="104" t="s">
        <v>101</v>
      </c>
      <c r="H432" s="104" t="s">
        <v>44</v>
      </c>
      <c r="I432" s="15">
        <v>81058</v>
      </c>
      <c r="J432" s="15">
        <v>0</v>
      </c>
      <c r="K432" s="15">
        <v>0</v>
      </c>
      <c r="L432" s="15">
        <v>0</v>
      </c>
      <c r="M432" s="15">
        <v>0</v>
      </c>
      <c r="N432" s="15">
        <v>81058</v>
      </c>
      <c r="O432" s="6">
        <v>0</v>
      </c>
    </row>
    <row r="433" spans="1:15" x14ac:dyDescent="0.25">
      <c r="A433" s="12">
        <v>2021</v>
      </c>
      <c r="B433" s="8" t="s">
        <v>14</v>
      </c>
      <c r="C433" s="13">
        <v>1</v>
      </c>
      <c r="D433" s="13">
        <v>1</v>
      </c>
      <c r="E433" s="78">
        <v>0</v>
      </c>
      <c r="F433" s="104" t="s">
        <v>78</v>
      </c>
      <c r="G433" s="104" t="s">
        <v>101</v>
      </c>
      <c r="H433" s="104" t="s">
        <v>47</v>
      </c>
      <c r="I433" s="15">
        <v>3718</v>
      </c>
      <c r="J433" s="15">
        <v>0</v>
      </c>
      <c r="K433" s="15">
        <v>0</v>
      </c>
      <c r="L433" s="15">
        <v>0</v>
      </c>
      <c r="M433" s="15">
        <v>0</v>
      </c>
      <c r="N433" s="15">
        <v>3718</v>
      </c>
      <c r="O433" s="6">
        <v>0</v>
      </c>
    </row>
    <row r="434" spans="1:15" x14ac:dyDescent="0.25">
      <c r="A434" s="12">
        <v>2021</v>
      </c>
      <c r="B434" s="8" t="s">
        <v>14</v>
      </c>
      <c r="C434" s="13">
        <v>1</v>
      </c>
      <c r="D434" s="13">
        <v>1</v>
      </c>
      <c r="E434" s="78">
        <v>1</v>
      </c>
      <c r="F434" s="104" t="s">
        <v>78</v>
      </c>
      <c r="G434" s="104" t="s">
        <v>102</v>
      </c>
      <c r="H434" s="104" t="s">
        <v>43</v>
      </c>
      <c r="I434" s="15">
        <v>0</v>
      </c>
      <c r="J434" s="15">
        <v>0</v>
      </c>
      <c r="K434" s="15">
        <v>0</v>
      </c>
      <c r="L434" s="15">
        <v>0</v>
      </c>
      <c r="M434" s="15">
        <v>0</v>
      </c>
      <c r="N434" s="15">
        <v>0</v>
      </c>
      <c r="O434" s="6">
        <v>0</v>
      </c>
    </row>
    <row r="435" spans="1:15" x14ac:dyDescent="0.25">
      <c r="A435" s="12">
        <v>2021</v>
      </c>
      <c r="B435" s="8" t="s">
        <v>14</v>
      </c>
      <c r="C435" s="13">
        <v>1</v>
      </c>
      <c r="D435" s="13">
        <v>1</v>
      </c>
      <c r="E435" s="78">
        <v>1</v>
      </c>
      <c r="F435" s="104" t="s">
        <v>78</v>
      </c>
      <c r="G435" s="104" t="s">
        <v>103</v>
      </c>
      <c r="H435" s="104" t="s">
        <v>43</v>
      </c>
      <c r="I435" s="15">
        <v>0</v>
      </c>
      <c r="J435" s="15">
        <v>0</v>
      </c>
      <c r="K435" s="15">
        <v>0</v>
      </c>
      <c r="L435" s="15">
        <v>0</v>
      </c>
      <c r="M435" s="15">
        <v>0</v>
      </c>
      <c r="N435" s="15">
        <v>0</v>
      </c>
      <c r="O435" s="6">
        <v>0</v>
      </c>
    </row>
    <row r="436" spans="1:15" x14ac:dyDescent="0.25">
      <c r="A436" s="12">
        <v>2021</v>
      </c>
      <c r="B436" s="8" t="s">
        <v>14</v>
      </c>
      <c r="C436" s="13">
        <v>1</v>
      </c>
      <c r="D436" s="13">
        <v>1</v>
      </c>
      <c r="E436" s="78">
        <v>1</v>
      </c>
      <c r="F436" s="104" t="s">
        <v>57</v>
      </c>
      <c r="G436" s="104" t="s">
        <v>104</v>
      </c>
      <c r="H436" s="104" t="s">
        <v>43</v>
      </c>
      <c r="I436" s="15">
        <v>0</v>
      </c>
      <c r="J436" s="15">
        <v>0</v>
      </c>
      <c r="K436" s="15">
        <v>0</v>
      </c>
      <c r="L436" s="15">
        <v>0</v>
      </c>
      <c r="M436" s="15">
        <v>0</v>
      </c>
      <c r="N436" s="15">
        <v>0</v>
      </c>
      <c r="O436" s="6">
        <v>0</v>
      </c>
    </row>
    <row r="437" spans="1:15" x14ac:dyDescent="0.25">
      <c r="A437" s="12">
        <v>2021</v>
      </c>
      <c r="B437" s="8" t="s">
        <v>14</v>
      </c>
      <c r="C437" s="13">
        <v>1</v>
      </c>
      <c r="D437" s="13">
        <v>1</v>
      </c>
      <c r="E437" s="78">
        <v>1</v>
      </c>
      <c r="F437" s="104" t="s">
        <v>57</v>
      </c>
      <c r="G437" s="104" t="s">
        <v>105</v>
      </c>
      <c r="H437" s="104" t="s">
        <v>43</v>
      </c>
      <c r="I437" s="15">
        <v>0</v>
      </c>
      <c r="J437" s="15">
        <v>0</v>
      </c>
      <c r="K437" s="15">
        <v>0</v>
      </c>
      <c r="L437" s="15">
        <v>0</v>
      </c>
      <c r="M437" s="15">
        <v>0</v>
      </c>
      <c r="N437" s="15">
        <v>0</v>
      </c>
      <c r="O437" s="6">
        <v>0</v>
      </c>
    </row>
    <row r="438" spans="1:15" x14ac:dyDescent="0.25">
      <c r="A438" s="12">
        <v>2021</v>
      </c>
      <c r="B438" s="8" t="s">
        <v>14</v>
      </c>
      <c r="C438" s="13">
        <v>1</v>
      </c>
      <c r="D438" s="13">
        <v>1</v>
      </c>
      <c r="E438" s="78">
        <v>1</v>
      </c>
      <c r="F438" s="104" t="s">
        <v>57</v>
      </c>
      <c r="G438" s="104" t="s">
        <v>106</v>
      </c>
      <c r="H438" s="104" t="s">
        <v>43</v>
      </c>
      <c r="I438" s="15">
        <v>0</v>
      </c>
      <c r="J438" s="15">
        <v>0</v>
      </c>
      <c r="K438" s="15">
        <v>0</v>
      </c>
      <c r="L438" s="15">
        <v>0</v>
      </c>
      <c r="M438" s="15">
        <v>0</v>
      </c>
      <c r="N438" s="15">
        <v>0</v>
      </c>
      <c r="O438" s="6">
        <v>0</v>
      </c>
    </row>
    <row r="439" spans="1:15" x14ac:dyDescent="0.25">
      <c r="A439" s="12">
        <v>2021</v>
      </c>
      <c r="B439" s="8" t="s">
        <v>14</v>
      </c>
      <c r="C439" s="13">
        <v>1</v>
      </c>
      <c r="D439" s="13">
        <v>1</v>
      </c>
      <c r="E439" s="78">
        <v>1</v>
      </c>
      <c r="F439" s="104" t="s">
        <v>57</v>
      </c>
      <c r="G439" s="104" t="s">
        <v>107</v>
      </c>
      <c r="H439" s="104" t="s">
        <v>43</v>
      </c>
      <c r="I439" s="15">
        <v>0</v>
      </c>
      <c r="J439" s="15">
        <v>0</v>
      </c>
      <c r="K439" s="15">
        <v>0</v>
      </c>
      <c r="L439" s="15">
        <v>0</v>
      </c>
      <c r="M439" s="15">
        <v>0</v>
      </c>
      <c r="N439" s="15">
        <v>0</v>
      </c>
      <c r="O439" s="6">
        <v>0</v>
      </c>
    </row>
    <row r="440" spans="1:15" x14ac:dyDescent="0.25">
      <c r="A440" s="12">
        <v>2021</v>
      </c>
      <c r="B440" s="8" t="s">
        <v>14</v>
      </c>
      <c r="C440" s="13">
        <v>1</v>
      </c>
      <c r="D440" s="13">
        <v>1</v>
      </c>
      <c r="E440" s="78">
        <v>1</v>
      </c>
      <c r="F440" s="104" t="s">
        <v>57</v>
      </c>
      <c r="G440" s="104" t="s">
        <v>108</v>
      </c>
      <c r="H440" s="104" t="s">
        <v>43</v>
      </c>
      <c r="I440" s="15">
        <v>0</v>
      </c>
      <c r="J440" s="15">
        <v>0</v>
      </c>
      <c r="K440" s="15">
        <v>0</v>
      </c>
      <c r="L440" s="15">
        <v>0</v>
      </c>
      <c r="M440" s="15">
        <v>0</v>
      </c>
      <c r="N440" s="15">
        <v>0</v>
      </c>
      <c r="O440" s="6">
        <v>0</v>
      </c>
    </row>
    <row r="441" spans="1:15" x14ac:dyDescent="0.25">
      <c r="A441" s="12">
        <v>2021</v>
      </c>
      <c r="B441" s="8" t="s">
        <v>14</v>
      </c>
      <c r="C441" s="13">
        <v>1</v>
      </c>
      <c r="D441" s="13">
        <v>1</v>
      </c>
      <c r="E441" s="78">
        <v>1</v>
      </c>
      <c r="F441" s="104" t="s">
        <v>57</v>
      </c>
      <c r="G441" s="104" t="s">
        <v>109</v>
      </c>
      <c r="H441" s="104" t="s">
        <v>43</v>
      </c>
      <c r="I441" s="15">
        <v>7.8999999999999996E-5</v>
      </c>
      <c r="J441" s="15">
        <v>0</v>
      </c>
      <c r="K441" s="15">
        <v>0</v>
      </c>
      <c r="L441" s="15">
        <v>0</v>
      </c>
      <c r="M441" s="15">
        <v>9.999999999999972E-7</v>
      </c>
      <c r="N441" s="15">
        <v>7.9999999999999993E-5</v>
      </c>
      <c r="O441" s="6">
        <v>0</v>
      </c>
    </row>
    <row r="442" spans="1:15" x14ac:dyDescent="0.25">
      <c r="A442" s="12">
        <v>2021</v>
      </c>
      <c r="B442" s="8" t="s">
        <v>14</v>
      </c>
      <c r="C442" s="13">
        <v>1</v>
      </c>
      <c r="D442" s="13">
        <v>1</v>
      </c>
      <c r="E442" s="78">
        <v>1</v>
      </c>
      <c r="F442" s="104" t="s">
        <v>57</v>
      </c>
      <c r="G442" s="104" t="s">
        <v>109</v>
      </c>
      <c r="H442" s="104" t="s">
        <v>110</v>
      </c>
      <c r="I442" s="15">
        <v>0</v>
      </c>
      <c r="J442" s="15">
        <v>0</v>
      </c>
      <c r="K442" s="15">
        <v>0</v>
      </c>
      <c r="L442" s="15">
        <v>0</v>
      </c>
      <c r="M442" s="15">
        <v>0</v>
      </c>
      <c r="N442" s="15">
        <v>0</v>
      </c>
      <c r="O442" s="6">
        <v>0</v>
      </c>
    </row>
    <row r="443" spans="1:15" x14ac:dyDescent="0.25">
      <c r="A443" s="12">
        <v>2021</v>
      </c>
      <c r="B443" s="8" t="s">
        <v>14</v>
      </c>
      <c r="C443" s="13">
        <v>1</v>
      </c>
      <c r="D443" s="13">
        <v>1</v>
      </c>
      <c r="E443" s="78">
        <v>1</v>
      </c>
      <c r="F443" s="104" t="s">
        <v>57</v>
      </c>
      <c r="G443" s="104" t="s">
        <v>109</v>
      </c>
      <c r="H443" s="104" t="s">
        <v>99</v>
      </c>
      <c r="I443" s="15">
        <v>0</v>
      </c>
      <c r="J443" s="15">
        <v>0</v>
      </c>
      <c r="K443" s="15">
        <v>0</v>
      </c>
      <c r="L443" s="15">
        <v>0</v>
      </c>
      <c r="M443" s="15">
        <v>0</v>
      </c>
      <c r="N443" s="15">
        <v>0</v>
      </c>
      <c r="O443" s="6">
        <v>0</v>
      </c>
    </row>
    <row r="444" spans="1:15" x14ac:dyDescent="0.25">
      <c r="A444" s="12">
        <v>2021</v>
      </c>
      <c r="B444" s="8" t="s">
        <v>14</v>
      </c>
      <c r="C444" s="13">
        <v>1</v>
      </c>
      <c r="D444" s="13">
        <v>1</v>
      </c>
      <c r="E444" s="78">
        <v>1</v>
      </c>
      <c r="F444" s="104" t="s">
        <v>57</v>
      </c>
      <c r="G444" s="104" t="s">
        <v>109</v>
      </c>
      <c r="H444" s="104" t="s">
        <v>100</v>
      </c>
      <c r="I444" s="15">
        <v>0</v>
      </c>
      <c r="J444" s="15">
        <v>0</v>
      </c>
      <c r="K444" s="15">
        <v>0</v>
      </c>
      <c r="L444" s="15">
        <v>0</v>
      </c>
      <c r="M444" s="15">
        <v>0</v>
      </c>
      <c r="N444" s="15">
        <v>0</v>
      </c>
      <c r="O444" s="6">
        <v>0</v>
      </c>
    </row>
    <row r="445" spans="1:15" x14ac:dyDescent="0.25">
      <c r="A445" s="12">
        <v>2021</v>
      </c>
      <c r="B445" s="8" t="s">
        <v>14</v>
      </c>
      <c r="C445" s="13">
        <v>1</v>
      </c>
      <c r="D445" s="13">
        <v>1</v>
      </c>
      <c r="E445" s="78">
        <v>0</v>
      </c>
      <c r="F445" s="104" t="s">
        <v>57</v>
      </c>
      <c r="G445" s="104" t="s">
        <v>109</v>
      </c>
      <c r="H445" s="104" t="s">
        <v>62</v>
      </c>
      <c r="I445" s="15">
        <v>0</v>
      </c>
      <c r="J445" s="15">
        <v>0</v>
      </c>
      <c r="K445" s="15">
        <v>0</v>
      </c>
      <c r="L445" s="15">
        <v>0</v>
      </c>
      <c r="M445" s="15">
        <v>0</v>
      </c>
      <c r="N445" s="15">
        <v>0</v>
      </c>
      <c r="O445" s="6">
        <v>0</v>
      </c>
    </row>
    <row r="446" spans="1:15" x14ac:dyDescent="0.25">
      <c r="A446" s="12">
        <v>2021</v>
      </c>
      <c r="B446" s="8" t="s">
        <v>14</v>
      </c>
      <c r="C446" s="13">
        <v>1</v>
      </c>
      <c r="D446" s="13">
        <v>1</v>
      </c>
      <c r="E446" s="78">
        <v>0</v>
      </c>
      <c r="F446" s="104" t="s">
        <v>57</v>
      </c>
      <c r="G446" s="104" t="s">
        <v>109</v>
      </c>
      <c r="H446" s="104" t="s">
        <v>47</v>
      </c>
      <c r="I446" s="15">
        <v>0</v>
      </c>
      <c r="J446" s="15">
        <v>0</v>
      </c>
      <c r="K446" s="15">
        <v>0</v>
      </c>
      <c r="L446" s="15">
        <v>0</v>
      </c>
      <c r="M446" s="15">
        <v>0</v>
      </c>
      <c r="N446" s="15">
        <v>0</v>
      </c>
      <c r="O446" s="6">
        <v>0</v>
      </c>
    </row>
    <row r="447" spans="1:15" x14ac:dyDescent="0.25">
      <c r="A447" s="12">
        <v>2021</v>
      </c>
      <c r="B447" s="8" t="s">
        <v>14</v>
      </c>
      <c r="C447" s="13">
        <v>1</v>
      </c>
      <c r="D447" s="13">
        <v>0</v>
      </c>
      <c r="E447" s="78">
        <v>0</v>
      </c>
      <c r="F447" s="104" t="s">
        <v>57</v>
      </c>
      <c r="G447" s="104" t="s">
        <v>109</v>
      </c>
      <c r="H447" s="104" t="s">
        <v>111</v>
      </c>
      <c r="I447" s="15">
        <v>0</v>
      </c>
      <c r="J447" s="15">
        <v>0</v>
      </c>
      <c r="K447" s="15">
        <v>0</v>
      </c>
      <c r="L447" s="15">
        <v>0</v>
      </c>
      <c r="M447" s="15">
        <v>0</v>
      </c>
      <c r="N447" s="15">
        <v>0</v>
      </c>
      <c r="O447" s="6">
        <v>0</v>
      </c>
    </row>
    <row r="448" spans="1:15" x14ac:dyDescent="0.25">
      <c r="A448" s="12">
        <v>2021</v>
      </c>
      <c r="B448" s="8" t="s">
        <v>14</v>
      </c>
      <c r="C448" s="13">
        <v>1</v>
      </c>
      <c r="D448" s="13">
        <v>0</v>
      </c>
      <c r="E448" s="78">
        <v>0</v>
      </c>
      <c r="F448" s="104" t="s">
        <v>57</v>
      </c>
      <c r="G448" s="104" t="s">
        <v>109</v>
      </c>
      <c r="H448" s="104" t="s">
        <v>51</v>
      </c>
      <c r="I448" s="15">
        <v>0</v>
      </c>
      <c r="J448" s="15">
        <v>0</v>
      </c>
      <c r="K448" s="15">
        <v>0</v>
      </c>
      <c r="L448" s="15">
        <v>0</v>
      </c>
      <c r="M448" s="15">
        <v>0</v>
      </c>
      <c r="N448" s="15">
        <v>0</v>
      </c>
      <c r="O448" s="6">
        <v>0</v>
      </c>
    </row>
    <row r="449" spans="1:15" x14ac:dyDescent="0.25">
      <c r="A449" s="12">
        <v>2021</v>
      </c>
      <c r="B449" s="8" t="s">
        <v>14</v>
      </c>
      <c r="C449" s="13">
        <v>1</v>
      </c>
      <c r="D449" s="13">
        <v>1</v>
      </c>
      <c r="E449" s="78">
        <v>1</v>
      </c>
      <c r="F449" s="104" t="s">
        <v>57</v>
      </c>
      <c r="G449" s="104" t="s">
        <v>112</v>
      </c>
      <c r="H449" s="104" t="s">
        <v>43</v>
      </c>
      <c r="I449" s="15">
        <v>9514.0955080000003</v>
      </c>
      <c r="J449" s="15">
        <v>0</v>
      </c>
      <c r="K449" s="15">
        <v>4061.8548899999992</v>
      </c>
      <c r="L449" s="15">
        <v>79.460046000000006</v>
      </c>
      <c r="M449" s="15">
        <v>-66.83363300000201</v>
      </c>
      <c r="N449" s="15">
        <v>5385.4069849999996</v>
      </c>
      <c r="O449" s="6">
        <v>0</v>
      </c>
    </row>
    <row r="450" spans="1:15" x14ac:dyDescent="0.25">
      <c r="A450" s="12">
        <v>2021</v>
      </c>
      <c r="B450" s="8" t="s">
        <v>14</v>
      </c>
      <c r="C450" s="13">
        <v>1</v>
      </c>
      <c r="D450" s="13">
        <v>0</v>
      </c>
      <c r="E450" s="78">
        <v>0</v>
      </c>
      <c r="F450" s="104" t="s">
        <v>57</v>
      </c>
      <c r="G450" s="104" t="s">
        <v>112</v>
      </c>
      <c r="H450" s="104" t="s">
        <v>60</v>
      </c>
      <c r="I450" s="15">
        <v>0</v>
      </c>
      <c r="J450" s="15">
        <v>0</v>
      </c>
      <c r="K450" s="15">
        <v>0</v>
      </c>
      <c r="L450" s="15">
        <v>0</v>
      </c>
      <c r="M450" s="15">
        <v>0</v>
      </c>
      <c r="N450" s="15">
        <v>0</v>
      </c>
      <c r="O450" s="6">
        <v>0</v>
      </c>
    </row>
    <row r="451" spans="1:15" x14ac:dyDescent="0.25">
      <c r="A451" s="12">
        <v>2021</v>
      </c>
      <c r="B451" s="8" t="s">
        <v>14</v>
      </c>
      <c r="C451" s="13">
        <v>1</v>
      </c>
      <c r="D451" s="13">
        <v>1</v>
      </c>
      <c r="E451" s="78">
        <v>1</v>
      </c>
      <c r="F451" s="104" t="s">
        <v>57</v>
      </c>
      <c r="G451" s="104" t="s">
        <v>112</v>
      </c>
      <c r="H451" s="104" t="s">
        <v>110</v>
      </c>
      <c r="I451" s="15">
        <v>118.95798600000001</v>
      </c>
      <c r="J451" s="15">
        <v>0</v>
      </c>
      <c r="K451" s="15">
        <v>57.319699999999997</v>
      </c>
      <c r="L451" s="15">
        <v>0.22903999999999999</v>
      </c>
      <c r="M451" s="15">
        <v>-3.2575240000000036</v>
      </c>
      <c r="N451" s="15">
        <v>58.380762000000004</v>
      </c>
      <c r="O451" s="6">
        <v>0</v>
      </c>
    </row>
    <row r="452" spans="1:15" x14ac:dyDescent="0.25">
      <c r="A452" s="12">
        <v>2021</v>
      </c>
      <c r="B452" s="8" t="s">
        <v>14</v>
      </c>
      <c r="C452" s="13">
        <v>1</v>
      </c>
      <c r="D452" s="13">
        <v>1</v>
      </c>
      <c r="E452" s="78">
        <v>1</v>
      </c>
      <c r="F452" s="104" t="s">
        <v>57</v>
      </c>
      <c r="G452" s="104" t="s">
        <v>112</v>
      </c>
      <c r="H452" s="104" t="s">
        <v>99</v>
      </c>
      <c r="I452" s="15">
        <v>0</v>
      </c>
      <c r="J452" s="15">
        <v>0</v>
      </c>
      <c r="K452" s="15">
        <v>0</v>
      </c>
      <c r="L452" s="15">
        <v>0</v>
      </c>
      <c r="M452" s="15">
        <v>0</v>
      </c>
      <c r="N452" s="15">
        <v>0</v>
      </c>
      <c r="O452" s="6">
        <v>0</v>
      </c>
    </row>
    <row r="453" spans="1:15" x14ac:dyDescent="0.25">
      <c r="A453" s="12">
        <v>2021</v>
      </c>
      <c r="B453" s="8" t="s">
        <v>14</v>
      </c>
      <c r="C453" s="13">
        <v>1</v>
      </c>
      <c r="D453" s="13">
        <v>1</v>
      </c>
      <c r="E453" s="78">
        <v>1</v>
      </c>
      <c r="F453" s="104" t="s">
        <v>57</v>
      </c>
      <c r="G453" s="104" t="s">
        <v>112</v>
      </c>
      <c r="H453" s="104" t="s">
        <v>100</v>
      </c>
      <c r="I453" s="15">
        <v>0</v>
      </c>
      <c r="J453" s="15">
        <v>0</v>
      </c>
      <c r="K453" s="15">
        <v>0</v>
      </c>
      <c r="L453" s="15">
        <v>0</v>
      </c>
      <c r="M453" s="15">
        <v>0</v>
      </c>
      <c r="N453" s="15">
        <v>0</v>
      </c>
      <c r="O453" s="6">
        <v>0</v>
      </c>
    </row>
    <row r="454" spans="1:15" x14ac:dyDescent="0.25">
      <c r="A454" s="12">
        <v>2021</v>
      </c>
      <c r="B454" s="8" t="s">
        <v>14</v>
      </c>
      <c r="C454" s="13">
        <v>1</v>
      </c>
      <c r="D454" s="13">
        <v>1</v>
      </c>
      <c r="E454" s="78">
        <v>0</v>
      </c>
      <c r="F454" s="104" t="s">
        <v>57</v>
      </c>
      <c r="G454" s="104" t="s">
        <v>112</v>
      </c>
      <c r="H454" s="104" t="s">
        <v>62</v>
      </c>
      <c r="I454" s="15">
        <v>191.38907</v>
      </c>
      <c r="J454" s="15">
        <v>0</v>
      </c>
      <c r="K454" s="15">
        <v>93.848860000000002</v>
      </c>
      <c r="L454" s="15">
        <v>0.71041900000000002</v>
      </c>
      <c r="M454" s="15">
        <v>-0.17183000000001414</v>
      </c>
      <c r="N454" s="15">
        <v>97.368379999999988</v>
      </c>
      <c r="O454" s="6">
        <v>0</v>
      </c>
    </row>
    <row r="455" spans="1:15" x14ac:dyDescent="0.25">
      <c r="A455" s="12">
        <v>2021</v>
      </c>
      <c r="B455" s="8" t="s">
        <v>14</v>
      </c>
      <c r="C455" s="13">
        <v>1</v>
      </c>
      <c r="D455" s="13">
        <v>1</v>
      </c>
      <c r="E455" s="78">
        <v>0</v>
      </c>
      <c r="F455" s="104" t="s">
        <v>57</v>
      </c>
      <c r="G455" s="104" t="s">
        <v>112</v>
      </c>
      <c r="H455" s="104" t="s">
        <v>47</v>
      </c>
      <c r="I455" s="15">
        <v>73.37867</v>
      </c>
      <c r="J455" s="15">
        <v>0</v>
      </c>
      <c r="K455" s="15">
        <v>35.971019999999996</v>
      </c>
      <c r="L455" s="15">
        <v>0.27363999999999999</v>
      </c>
      <c r="M455" s="15">
        <v>0</v>
      </c>
      <c r="N455" s="15">
        <v>37.407650000000004</v>
      </c>
      <c r="O455" s="6">
        <v>0</v>
      </c>
    </row>
    <row r="456" spans="1:15" x14ac:dyDescent="0.25">
      <c r="A456" s="12">
        <v>2021</v>
      </c>
      <c r="B456" s="8" t="s">
        <v>14</v>
      </c>
      <c r="C456" s="13">
        <v>1</v>
      </c>
      <c r="D456" s="13">
        <v>0</v>
      </c>
      <c r="E456" s="78">
        <v>0</v>
      </c>
      <c r="F456" s="104" t="s">
        <v>57</v>
      </c>
      <c r="G456" s="104" t="s">
        <v>112</v>
      </c>
      <c r="H456" s="104" t="s">
        <v>111</v>
      </c>
      <c r="I456" s="15">
        <v>0</v>
      </c>
      <c r="J456" s="15">
        <v>0</v>
      </c>
      <c r="K456" s="15">
        <v>0</v>
      </c>
      <c r="L456" s="15">
        <v>0</v>
      </c>
      <c r="M456" s="15">
        <v>0</v>
      </c>
      <c r="N456" s="15">
        <v>0</v>
      </c>
      <c r="O456" s="6">
        <v>0</v>
      </c>
    </row>
    <row r="457" spans="1:15" x14ac:dyDescent="0.25">
      <c r="A457" s="12">
        <v>2021</v>
      </c>
      <c r="B457" s="8" t="s">
        <v>14</v>
      </c>
      <c r="C457" s="13">
        <v>1</v>
      </c>
      <c r="D457" s="13">
        <v>0</v>
      </c>
      <c r="E457" s="78">
        <v>0</v>
      </c>
      <c r="F457" s="104" t="s">
        <v>57</v>
      </c>
      <c r="G457" s="104" t="s">
        <v>112</v>
      </c>
      <c r="H457" s="104" t="s">
        <v>51</v>
      </c>
      <c r="I457" s="15">
        <v>14.037089999999999</v>
      </c>
      <c r="J457" s="15">
        <v>0</v>
      </c>
      <c r="K457" s="15">
        <v>4.1741200000000003</v>
      </c>
      <c r="L457" s="15">
        <v>0.14624000000000001</v>
      </c>
      <c r="M457" s="15">
        <v>0</v>
      </c>
      <c r="N457" s="15">
        <v>9.8629700000000007</v>
      </c>
      <c r="O457" s="6">
        <v>0</v>
      </c>
    </row>
    <row r="458" spans="1:15" x14ac:dyDescent="0.25">
      <c r="A458" s="12">
        <v>2021</v>
      </c>
      <c r="B458" s="8" t="s">
        <v>14</v>
      </c>
      <c r="C458" s="13">
        <v>1</v>
      </c>
      <c r="D458" s="13">
        <v>1</v>
      </c>
      <c r="E458" s="78">
        <v>1</v>
      </c>
      <c r="F458" s="104" t="s">
        <v>78</v>
      </c>
      <c r="G458" s="104" t="s">
        <v>113</v>
      </c>
      <c r="H458" s="104" t="s">
        <v>43</v>
      </c>
      <c r="I458" s="15">
        <v>0</v>
      </c>
      <c r="J458" s="15">
        <v>0</v>
      </c>
      <c r="K458" s="15">
        <v>0</v>
      </c>
      <c r="L458" s="15">
        <v>0</v>
      </c>
      <c r="M458" s="15">
        <v>0</v>
      </c>
      <c r="N458" s="15">
        <v>0</v>
      </c>
      <c r="O458" s="6">
        <v>0</v>
      </c>
    </row>
    <row r="459" spans="1:15" x14ac:dyDescent="0.25">
      <c r="A459" s="12">
        <v>2021</v>
      </c>
      <c r="B459" s="8" t="s">
        <v>14</v>
      </c>
      <c r="C459" s="13">
        <v>1</v>
      </c>
      <c r="D459" s="13">
        <v>1</v>
      </c>
      <c r="E459" s="78">
        <v>1</v>
      </c>
      <c r="F459" s="104" t="s">
        <v>78</v>
      </c>
      <c r="G459" s="104" t="s">
        <v>114</v>
      </c>
      <c r="H459" s="104" t="s">
        <v>43</v>
      </c>
      <c r="I459" s="15">
        <v>0</v>
      </c>
      <c r="J459" s="15">
        <v>0</v>
      </c>
      <c r="K459" s="15">
        <v>0</v>
      </c>
      <c r="L459" s="15">
        <v>0</v>
      </c>
      <c r="M459" s="15">
        <v>0</v>
      </c>
      <c r="N459" s="15">
        <v>0</v>
      </c>
      <c r="O459" s="6">
        <v>0</v>
      </c>
    </row>
    <row r="460" spans="1:15" x14ac:dyDescent="0.25">
      <c r="A460" s="12">
        <v>2021</v>
      </c>
      <c r="B460" s="8" t="s">
        <v>14</v>
      </c>
      <c r="C460" s="13">
        <v>1</v>
      </c>
      <c r="D460" s="13">
        <v>1</v>
      </c>
      <c r="E460" s="78">
        <v>0</v>
      </c>
      <c r="F460" s="104" t="s">
        <v>78</v>
      </c>
      <c r="G460" s="104" t="s">
        <v>115</v>
      </c>
      <c r="H460" s="104" t="s">
        <v>116</v>
      </c>
      <c r="I460" s="15">
        <v>0</v>
      </c>
      <c r="J460" s="15">
        <v>0</v>
      </c>
      <c r="K460" s="15">
        <v>0</v>
      </c>
      <c r="L460" s="15">
        <v>0</v>
      </c>
      <c r="M460" s="15">
        <v>0</v>
      </c>
      <c r="N460" s="15">
        <v>0</v>
      </c>
      <c r="O460" s="6">
        <v>0</v>
      </c>
    </row>
    <row r="461" spans="1:15" x14ac:dyDescent="0.25">
      <c r="A461" s="12">
        <v>2021</v>
      </c>
      <c r="B461" s="8" t="s">
        <v>14</v>
      </c>
      <c r="C461" s="13">
        <v>1</v>
      </c>
      <c r="D461" s="13">
        <v>1</v>
      </c>
      <c r="E461" s="78">
        <v>1</v>
      </c>
      <c r="F461" s="104" t="s">
        <v>78</v>
      </c>
      <c r="G461" s="104" t="s">
        <v>117</v>
      </c>
      <c r="H461" s="104" t="s">
        <v>43</v>
      </c>
      <c r="I461" s="15">
        <v>0</v>
      </c>
      <c r="J461" s="15">
        <v>0</v>
      </c>
      <c r="K461" s="15">
        <v>0</v>
      </c>
      <c r="L461" s="15">
        <v>0</v>
      </c>
      <c r="M461" s="15">
        <v>0</v>
      </c>
      <c r="N461" s="15">
        <v>0</v>
      </c>
      <c r="O461" s="6">
        <v>0</v>
      </c>
    </row>
    <row r="462" spans="1:15" x14ac:dyDescent="0.25">
      <c r="A462" s="12">
        <v>2021</v>
      </c>
      <c r="B462" s="8" t="s">
        <v>14</v>
      </c>
      <c r="C462" s="13">
        <v>1</v>
      </c>
      <c r="D462" s="13">
        <v>1</v>
      </c>
      <c r="E462" s="78">
        <v>1</v>
      </c>
      <c r="F462" s="104" t="s">
        <v>78</v>
      </c>
      <c r="G462" s="104" t="s">
        <v>118</v>
      </c>
      <c r="H462" s="104" t="s">
        <v>43</v>
      </c>
      <c r="I462" s="15">
        <v>0</v>
      </c>
      <c r="J462" s="15">
        <v>0</v>
      </c>
      <c r="K462" s="15">
        <v>0</v>
      </c>
      <c r="L462" s="15">
        <v>0</v>
      </c>
      <c r="M462" s="15">
        <v>0</v>
      </c>
      <c r="N462" s="15">
        <v>0</v>
      </c>
      <c r="O462" s="6">
        <v>0</v>
      </c>
    </row>
    <row r="463" spans="1:15" x14ac:dyDescent="0.25">
      <c r="A463" s="12">
        <v>2021</v>
      </c>
      <c r="B463" s="8" t="s">
        <v>14</v>
      </c>
      <c r="C463" s="13">
        <v>1</v>
      </c>
      <c r="D463" s="13">
        <v>1</v>
      </c>
      <c r="E463" s="78">
        <v>1</v>
      </c>
      <c r="F463" s="104" t="s">
        <v>78</v>
      </c>
      <c r="G463" s="104" t="s">
        <v>119</v>
      </c>
      <c r="H463" s="104" t="s">
        <v>43</v>
      </c>
      <c r="I463" s="15">
        <v>0</v>
      </c>
      <c r="J463" s="15">
        <v>0</v>
      </c>
      <c r="K463" s="15">
        <v>0</v>
      </c>
      <c r="L463" s="15">
        <v>0</v>
      </c>
      <c r="M463" s="15">
        <v>0</v>
      </c>
      <c r="N463" s="15">
        <v>0</v>
      </c>
      <c r="O463" s="6">
        <v>0</v>
      </c>
    </row>
    <row r="464" spans="1:15" x14ac:dyDescent="0.25">
      <c r="A464" s="12">
        <v>2021</v>
      </c>
      <c r="B464" s="8" t="s">
        <v>14</v>
      </c>
      <c r="C464" s="13">
        <v>1</v>
      </c>
      <c r="D464" s="13">
        <v>1</v>
      </c>
      <c r="E464" s="78">
        <v>0</v>
      </c>
      <c r="F464" s="104" t="s">
        <v>78</v>
      </c>
      <c r="G464" s="104" t="s">
        <v>115</v>
      </c>
      <c r="H464" s="104" t="s">
        <v>120</v>
      </c>
      <c r="I464" s="15">
        <v>128400</v>
      </c>
      <c r="J464" s="15">
        <v>0</v>
      </c>
      <c r="K464" s="15">
        <v>23300</v>
      </c>
      <c r="L464" s="15">
        <v>494.875</v>
      </c>
      <c r="M464" s="15">
        <v>0</v>
      </c>
      <c r="N464" s="15">
        <v>105100</v>
      </c>
      <c r="O464" s="6">
        <v>0</v>
      </c>
    </row>
    <row r="465" spans="1:15" x14ac:dyDescent="0.25">
      <c r="A465" s="12">
        <v>2021</v>
      </c>
      <c r="B465" s="8" t="s">
        <v>14</v>
      </c>
      <c r="C465" s="13">
        <v>1</v>
      </c>
      <c r="D465" s="13">
        <v>1</v>
      </c>
      <c r="E465" s="78">
        <v>1</v>
      </c>
      <c r="F465" s="104" t="s">
        <v>78</v>
      </c>
      <c r="G465" s="104" t="s">
        <v>121</v>
      </c>
      <c r="H465" s="104" t="s">
        <v>43</v>
      </c>
      <c r="I465" s="15">
        <v>0</v>
      </c>
      <c r="J465" s="15">
        <v>0</v>
      </c>
      <c r="K465" s="15">
        <v>0</v>
      </c>
      <c r="L465" s="15">
        <v>0</v>
      </c>
      <c r="M465" s="15">
        <v>0</v>
      </c>
      <c r="N465" s="15">
        <v>0</v>
      </c>
      <c r="O465" s="6">
        <v>0</v>
      </c>
    </row>
    <row r="466" spans="1:15" x14ac:dyDescent="0.25">
      <c r="A466" s="12">
        <v>2021</v>
      </c>
      <c r="B466" s="8" t="s">
        <v>14</v>
      </c>
      <c r="C466" s="13">
        <v>1</v>
      </c>
      <c r="D466" s="13">
        <v>1</v>
      </c>
      <c r="E466" s="78">
        <v>1</v>
      </c>
      <c r="F466" s="104" t="s">
        <v>78</v>
      </c>
      <c r="G466" s="104" t="s">
        <v>122</v>
      </c>
      <c r="H466" s="104" t="s">
        <v>43</v>
      </c>
      <c r="I466" s="15">
        <v>0</v>
      </c>
      <c r="J466" s="15">
        <v>0</v>
      </c>
      <c r="K466" s="15">
        <v>0</v>
      </c>
      <c r="L466" s="15">
        <v>0</v>
      </c>
      <c r="M466" s="15">
        <v>0</v>
      </c>
      <c r="N466" s="15">
        <v>0</v>
      </c>
      <c r="O466" s="6">
        <v>0</v>
      </c>
    </row>
    <row r="467" spans="1:15" x14ac:dyDescent="0.25">
      <c r="A467" s="12">
        <v>2021</v>
      </c>
      <c r="B467" s="8" t="s">
        <v>14</v>
      </c>
      <c r="C467" s="13">
        <v>1</v>
      </c>
      <c r="D467" s="13">
        <v>1</v>
      </c>
      <c r="E467" s="78">
        <v>1</v>
      </c>
      <c r="F467" s="104" t="s">
        <v>78</v>
      </c>
      <c r="G467" s="104" t="s">
        <v>123</v>
      </c>
      <c r="H467" s="104" t="s">
        <v>43</v>
      </c>
      <c r="I467" s="15">
        <v>0</v>
      </c>
      <c r="J467" s="15">
        <v>0</v>
      </c>
      <c r="K467" s="15">
        <v>0</v>
      </c>
      <c r="L467" s="15">
        <v>0</v>
      </c>
      <c r="M467" s="15">
        <v>0</v>
      </c>
      <c r="N467" s="15">
        <v>0</v>
      </c>
      <c r="O467" s="6">
        <v>0</v>
      </c>
    </row>
    <row r="468" spans="1:15" x14ac:dyDescent="0.25">
      <c r="A468" s="12">
        <v>2021</v>
      </c>
      <c r="B468" s="8" t="s">
        <v>14</v>
      </c>
      <c r="C468" s="13">
        <v>1</v>
      </c>
      <c r="D468" s="13">
        <v>1</v>
      </c>
      <c r="E468" s="78">
        <v>1</v>
      </c>
      <c r="F468" s="104" t="s">
        <v>78</v>
      </c>
      <c r="G468" s="104" t="s">
        <v>124</v>
      </c>
      <c r="H468" s="104" t="s">
        <v>43</v>
      </c>
      <c r="I468" s="15">
        <v>0</v>
      </c>
      <c r="J468" s="15">
        <v>0</v>
      </c>
      <c r="K468" s="15">
        <v>0</v>
      </c>
      <c r="L468" s="15">
        <v>0</v>
      </c>
      <c r="M468" s="15">
        <v>0</v>
      </c>
      <c r="N468" s="15">
        <v>0</v>
      </c>
      <c r="O468" s="6">
        <v>0</v>
      </c>
    </row>
    <row r="469" spans="1:15" x14ac:dyDescent="0.25">
      <c r="A469" s="12">
        <v>2021</v>
      </c>
      <c r="B469" s="8" t="s">
        <v>14</v>
      </c>
      <c r="C469" s="13">
        <v>1</v>
      </c>
      <c r="D469" s="13">
        <v>1</v>
      </c>
      <c r="E469" s="78">
        <v>1</v>
      </c>
      <c r="F469" s="104" t="s">
        <v>78</v>
      </c>
      <c r="G469" s="104" t="s">
        <v>125</v>
      </c>
      <c r="H469" s="104" t="s">
        <v>43</v>
      </c>
      <c r="I469" s="15">
        <v>400000</v>
      </c>
      <c r="J469" s="15">
        <v>0</v>
      </c>
      <c r="K469" s="15">
        <v>0</v>
      </c>
      <c r="L469" s="15">
        <v>0</v>
      </c>
      <c r="M469" s="15">
        <v>0</v>
      </c>
      <c r="N469" s="15">
        <v>400000</v>
      </c>
      <c r="O469" s="6">
        <v>0</v>
      </c>
    </row>
    <row r="470" spans="1:15" x14ac:dyDescent="0.25">
      <c r="A470" s="12">
        <v>2021</v>
      </c>
      <c r="B470" s="8" t="s">
        <v>14</v>
      </c>
      <c r="C470" s="13">
        <v>1</v>
      </c>
      <c r="D470" s="13">
        <v>1</v>
      </c>
      <c r="E470" s="78">
        <v>1</v>
      </c>
      <c r="F470" s="104" t="s">
        <v>78</v>
      </c>
      <c r="G470" s="104" t="s">
        <v>126</v>
      </c>
      <c r="H470" s="104" t="s">
        <v>43</v>
      </c>
      <c r="I470" s="15">
        <v>1004941.992</v>
      </c>
      <c r="J470" s="15">
        <v>0</v>
      </c>
      <c r="K470" s="15">
        <v>0</v>
      </c>
      <c r="L470" s="15">
        <v>0</v>
      </c>
      <c r="M470" s="15">
        <v>0</v>
      </c>
      <c r="N470" s="15">
        <v>1004941.992</v>
      </c>
      <c r="O470" s="6">
        <v>0</v>
      </c>
    </row>
    <row r="471" spans="1:15" x14ac:dyDescent="0.25">
      <c r="A471" s="12">
        <v>2021</v>
      </c>
      <c r="B471" s="8" t="s">
        <v>14</v>
      </c>
      <c r="C471" s="13">
        <v>1</v>
      </c>
      <c r="D471" s="13">
        <v>1</v>
      </c>
      <c r="E471" s="78">
        <v>1</v>
      </c>
      <c r="F471" s="104" t="s">
        <v>78</v>
      </c>
      <c r="G471" s="104" t="s">
        <v>127</v>
      </c>
      <c r="H471" s="104" t="s">
        <v>43</v>
      </c>
      <c r="I471" s="15">
        <v>3403135.2069999999</v>
      </c>
      <c r="J471" s="15">
        <v>0</v>
      </c>
      <c r="K471" s="15">
        <v>0</v>
      </c>
      <c r="L471" s="15">
        <v>0</v>
      </c>
      <c r="M471" s="15">
        <v>0</v>
      </c>
      <c r="N471" s="15">
        <v>3403135.2069999999</v>
      </c>
      <c r="O471" s="6">
        <v>0</v>
      </c>
    </row>
    <row r="472" spans="1:15" x14ac:dyDescent="0.25">
      <c r="A472" s="12">
        <v>2021</v>
      </c>
      <c r="B472" s="8" t="s">
        <v>14</v>
      </c>
      <c r="C472" s="13">
        <v>1</v>
      </c>
      <c r="D472" s="13">
        <v>1</v>
      </c>
      <c r="E472" s="78">
        <v>1</v>
      </c>
      <c r="F472" s="104" t="s">
        <v>78</v>
      </c>
      <c r="G472" s="104" t="s">
        <v>128</v>
      </c>
      <c r="H472" s="104" t="s">
        <v>43</v>
      </c>
      <c r="I472" s="15">
        <v>18147.628199999999</v>
      </c>
      <c r="J472" s="15">
        <v>0</v>
      </c>
      <c r="K472" s="15">
        <v>0</v>
      </c>
      <c r="L472" s="15">
        <v>0</v>
      </c>
      <c r="M472" s="15">
        <v>0</v>
      </c>
      <c r="N472" s="15">
        <v>18147.628199999999</v>
      </c>
      <c r="O472" s="6">
        <v>0</v>
      </c>
    </row>
    <row r="473" spans="1:15" x14ac:dyDescent="0.25">
      <c r="A473" s="12">
        <v>2021</v>
      </c>
      <c r="B473" s="8" t="s">
        <v>14</v>
      </c>
      <c r="C473" s="13">
        <v>1</v>
      </c>
      <c r="D473" s="13">
        <v>1</v>
      </c>
      <c r="E473" s="78">
        <v>1</v>
      </c>
      <c r="F473" s="104" t="s">
        <v>78</v>
      </c>
      <c r="G473" s="104" t="s">
        <v>129</v>
      </c>
      <c r="H473" s="104" t="s">
        <v>43</v>
      </c>
      <c r="I473" s="15">
        <v>18796.4738</v>
      </c>
      <c r="J473" s="15">
        <v>0</v>
      </c>
      <c r="K473" s="15">
        <v>0</v>
      </c>
      <c r="L473" s="15">
        <v>0</v>
      </c>
      <c r="M473" s="15">
        <v>0</v>
      </c>
      <c r="N473" s="15">
        <v>18796.4738</v>
      </c>
      <c r="O473" s="6">
        <v>0</v>
      </c>
    </row>
    <row r="474" spans="1:15" x14ac:dyDescent="0.25">
      <c r="A474" s="12">
        <v>2021</v>
      </c>
      <c r="B474" s="8" t="s">
        <v>14</v>
      </c>
      <c r="C474" s="13">
        <v>1</v>
      </c>
      <c r="D474" s="13">
        <v>1</v>
      </c>
      <c r="E474" s="78">
        <v>1</v>
      </c>
      <c r="F474" s="104" t="s">
        <v>78</v>
      </c>
      <c r="G474" s="104" t="s">
        <v>130</v>
      </c>
      <c r="H474" s="104" t="s">
        <v>43</v>
      </c>
      <c r="I474" s="15">
        <v>60204.123200000002</v>
      </c>
      <c r="J474" s="15">
        <v>0</v>
      </c>
      <c r="K474" s="15">
        <v>0</v>
      </c>
      <c r="L474" s="15">
        <v>0</v>
      </c>
      <c r="M474" s="15">
        <v>0</v>
      </c>
      <c r="N474" s="15">
        <v>60204.123200000002</v>
      </c>
      <c r="O474" s="6">
        <v>0</v>
      </c>
    </row>
    <row r="475" spans="1:15" x14ac:dyDescent="0.25">
      <c r="A475" s="12">
        <v>2021</v>
      </c>
      <c r="B475" s="8" t="s">
        <v>14</v>
      </c>
      <c r="C475" s="13">
        <v>1</v>
      </c>
      <c r="D475" s="13">
        <v>1</v>
      </c>
      <c r="E475" s="78">
        <v>1</v>
      </c>
      <c r="F475" s="104" t="s">
        <v>78</v>
      </c>
      <c r="G475" s="104" t="s">
        <v>131</v>
      </c>
      <c r="H475" s="104" t="s">
        <v>43</v>
      </c>
      <c r="I475" s="15">
        <v>9062.8785000000007</v>
      </c>
      <c r="J475" s="15">
        <v>0</v>
      </c>
      <c r="K475" s="15">
        <v>0</v>
      </c>
      <c r="L475" s="15">
        <v>0</v>
      </c>
      <c r="M475" s="15">
        <v>0</v>
      </c>
      <c r="N475" s="15">
        <v>9062.8785000000007</v>
      </c>
      <c r="O475" s="6">
        <v>0</v>
      </c>
    </row>
    <row r="476" spans="1:15" x14ac:dyDescent="0.25">
      <c r="A476" s="12">
        <v>2021</v>
      </c>
      <c r="B476" s="8" t="s">
        <v>14</v>
      </c>
      <c r="C476" s="13">
        <v>1</v>
      </c>
      <c r="D476" s="13">
        <v>1</v>
      </c>
      <c r="E476" s="78">
        <v>1</v>
      </c>
      <c r="F476" s="104" t="s">
        <v>78</v>
      </c>
      <c r="G476" s="104" t="s">
        <v>132</v>
      </c>
      <c r="H476" s="104" t="s">
        <v>43</v>
      </c>
      <c r="I476" s="15">
        <v>27410.992699999999</v>
      </c>
      <c r="J476" s="15">
        <v>0</v>
      </c>
      <c r="K476" s="15">
        <v>0</v>
      </c>
      <c r="L476" s="15">
        <v>0</v>
      </c>
      <c r="M476" s="15">
        <v>0</v>
      </c>
      <c r="N476" s="15">
        <v>27410.992699999999</v>
      </c>
      <c r="O476" s="6">
        <v>0</v>
      </c>
    </row>
    <row r="477" spans="1:15" x14ac:dyDescent="0.25">
      <c r="A477" s="12">
        <v>2021</v>
      </c>
      <c r="B477" s="8" t="s">
        <v>14</v>
      </c>
      <c r="C477" s="13">
        <v>1</v>
      </c>
      <c r="D477" s="13">
        <v>1</v>
      </c>
      <c r="E477" s="78">
        <v>1</v>
      </c>
      <c r="F477" s="104" t="s">
        <v>78</v>
      </c>
      <c r="G477" s="104" t="s">
        <v>133</v>
      </c>
      <c r="H477" s="104" t="s">
        <v>43</v>
      </c>
      <c r="I477" s="15">
        <v>14059.536400000001</v>
      </c>
      <c r="J477" s="15">
        <v>0</v>
      </c>
      <c r="K477" s="15">
        <v>0</v>
      </c>
      <c r="L477" s="15">
        <v>0</v>
      </c>
      <c r="M477" s="15">
        <v>0</v>
      </c>
      <c r="N477" s="15">
        <v>14059.536400000001</v>
      </c>
      <c r="O477" s="6">
        <v>0</v>
      </c>
    </row>
    <row r="478" spans="1:15" x14ac:dyDescent="0.25">
      <c r="A478" s="12">
        <v>2021</v>
      </c>
      <c r="B478" s="8" t="s">
        <v>14</v>
      </c>
      <c r="C478" s="13">
        <v>1</v>
      </c>
      <c r="D478" s="13">
        <v>1</v>
      </c>
      <c r="E478" s="78">
        <v>1</v>
      </c>
      <c r="F478" s="104" t="s">
        <v>78</v>
      </c>
      <c r="G478" s="104" t="s">
        <v>134</v>
      </c>
      <c r="H478" s="104" t="s">
        <v>43</v>
      </c>
      <c r="I478" s="15">
        <v>28758.805399999997</v>
      </c>
      <c r="J478" s="15">
        <v>0</v>
      </c>
      <c r="K478" s="15">
        <v>0</v>
      </c>
      <c r="L478" s="15">
        <v>0</v>
      </c>
      <c r="M478" s="15">
        <v>0</v>
      </c>
      <c r="N478" s="15">
        <v>28758.805399999997</v>
      </c>
      <c r="O478" s="6">
        <v>0</v>
      </c>
    </row>
    <row r="479" spans="1:15" x14ac:dyDescent="0.25">
      <c r="A479" s="12">
        <v>2021</v>
      </c>
      <c r="B479" s="8" t="s">
        <v>14</v>
      </c>
      <c r="C479" s="13">
        <v>1</v>
      </c>
      <c r="D479" s="13">
        <v>1</v>
      </c>
      <c r="E479" s="78">
        <v>1</v>
      </c>
      <c r="F479" s="104" t="s">
        <v>78</v>
      </c>
      <c r="G479" s="104" t="s">
        <v>135</v>
      </c>
      <c r="H479" s="104" t="s">
        <v>43</v>
      </c>
      <c r="I479" s="15">
        <v>50274.598399999995</v>
      </c>
      <c r="J479" s="15">
        <v>0</v>
      </c>
      <c r="K479" s="15">
        <v>0</v>
      </c>
      <c r="L479" s="15">
        <v>0</v>
      </c>
      <c r="M479" s="15">
        <v>0</v>
      </c>
      <c r="N479" s="15">
        <v>50274.598399999995</v>
      </c>
      <c r="O479" s="6">
        <v>0</v>
      </c>
    </row>
    <row r="480" spans="1:15" x14ac:dyDescent="0.25">
      <c r="A480" s="12">
        <v>2021</v>
      </c>
      <c r="B480" s="8" t="s">
        <v>14</v>
      </c>
      <c r="C480" s="13">
        <v>1</v>
      </c>
      <c r="D480" s="13">
        <v>1</v>
      </c>
      <c r="E480" s="78">
        <v>1</v>
      </c>
      <c r="F480" s="104" t="s">
        <v>78</v>
      </c>
      <c r="G480" s="104" t="s">
        <v>136</v>
      </c>
      <c r="H480" s="104" t="s">
        <v>43</v>
      </c>
      <c r="I480" s="15">
        <v>29438.635200000001</v>
      </c>
      <c r="J480" s="15">
        <v>0</v>
      </c>
      <c r="K480" s="15">
        <v>0</v>
      </c>
      <c r="L480" s="15">
        <v>0</v>
      </c>
      <c r="M480" s="15">
        <v>0</v>
      </c>
      <c r="N480" s="15">
        <v>29438.635200000001</v>
      </c>
      <c r="O480" s="6">
        <v>0</v>
      </c>
    </row>
    <row r="481" spans="1:15" x14ac:dyDescent="0.25">
      <c r="A481" s="12">
        <v>2021</v>
      </c>
      <c r="B481" s="8" t="s">
        <v>14</v>
      </c>
      <c r="C481" s="13">
        <v>1</v>
      </c>
      <c r="D481" s="13">
        <v>1</v>
      </c>
      <c r="E481" s="78">
        <v>1</v>
      </c>
      <c r="F481" s="104" t="s">
        <v>78</v>
      </c>
      <c r="G481" s="104" t="s">
        <v>137</v>
      </c>
      <c r="H481" s="104" t="s">
        <v>43</v>
      </c>
      <c r="I481" s="15">
        <v>14259.1111</v>
      </c>
      <c r="J481" s="15">
        <v>0</v>
      </c>
      <c r="K481" s="15">
        <v>0</v>
      </c>
      <c r="L481" s="15">
        <v>0</v>
      </c>
      <c r="M481" s="15">
        <v>0</v>
      </c>
      <c r="N481" s="15">
        <v>14259.1111</v>
      </c>
      <c r="O481" s="6">
        <v>0</v>
      </c>
    </row>
    <row r="482" spans="1:15" x14ac:dyDescent="0.25">
      <c r="A482" s="12">
        <v>2021</v>
      </c>
      <c r="B482" s="8" t="s">
        <v>14</v>
      </c>
      <c r="C482" s="13">
        <v>1</v>
      </c>
      <c r="D482" s="13">
        <v>1</v>
      </c>
      <c r="E482" s="78">
        <v>1</v>
      </c>
      <c r="F482" s="104" t="s">
        <v>78</v>
      </c>
      <c r="G482" s="104" t="s">
        <v>138</v>
      </c>
      <c r="H482" s="104" t="s">
        <v>43</v>
      </c>
      <c r="I482" s="15">
        <v>3701423.8650000002</v>
      </c>
      <c r="J482" s="15">
        <v>0</v>
      </c>
      <c r="K482" s="15">
        <v>0</v>
      </c>
      <c r="L482" s="15">
        <v>0</v>
      </c>
      <c r="M482" s="15">
        <v>0</v>
      </c>
      <c r="N482" s="15">
        <v>3701423.8650000002</v>
      </c>
      <c r="O482" s="6">
        <v>0</v>
      </c>
    </row>
    <row r="483" spans="1:15" x14ac:dyDescent="0.25">
      <c r="A483" s="12">
        <v>2021</v>
      </c>
      <c r="B483" s="8" t="s">
        <v>14</v>
      </c>
      <c r="C483" s="13">
        <v>1</v>
      </c>
      <c r="D483" s="13">
        <v>1</v>
      </c>
      <c r="E483" s="78">
        <v>1</v>
      </c>
      <c r="F483" s="104" t="s">
        <v>78</v>
      </c>
      <c r="G483" s="104" t="s">
        <v>139</v>
      </c>
      <c r="H483" s="104" t="s">
        <v>43</v>
      </c>
      <c r="I483" s="15">
        <v>8458864.7760000005</v>
      </c>
      <c r="J483" s="15">
        <v>0</v>
      </c>
      <c r="K483" s="15">
        <v>0</v>
      </c>
      <c r="L483" s="15">
        <v>0</v>
      </c>
      <c r="M483" s="15">
        <v>0</v>
      </c>
      <c r="N483" s="15">
        <v>8458864.7760000005</v>
      </c>
      <c r="O483" s="6">
        <v>0</v>
      </c>
    </row>
    <row r="484" spans="1:15" x14ac:dyDescent="0.25">
      <c r="A484" s="12">
        <v>2021</v>
      </c>
      <c r="B484" s="8" t="s">
        <v>14</v>
      </c>
      <c r="C484" s="13">
        <v>1</v>
      </c>
      <c r="D484" s="13">
        <v>1</v>
      </c>
      <c r="E484" s="78">
        <v>0</v>
      </c>
      <c r="F484" s="104" t="s">
        <v>140</v>
      </c>
      <c r="G484" s="104" t="s">
        <v>141</v>
      </c>
      <c r="H484" s="104" t="s">
        <v>142</v>
      </c>
      <c r="I484" s="15">
        <v>529613.68606999994</v>
      </c>
      <c r="J484" s="15">
        <v>0</v>
      </c>
      <c r="K484" s="15">
        <v>8685.5914499998908</v>
      </c>
      <c r="L484" s="15">
        <v>0</v>
      </c>
      <c r="M484" s="15">
        <v>0</v>
      </c>
      <c r="N484" s="15">
        <v>520928.09462000005</v>
      </c>
      <c r="O484" s="6">
        <v>0</v>
      </c>
    </row>
    <row r="485" spans="1:15" x14ac:dyDescent="0.25">
      <c r="A485" s="12">
        <v>2021</v>
      </c>
      <c r="B485" s="8" t="s">
        <v>14</v>
      </c>
      <c r="C485" s="13">
        <v>1</v>
      </c>
      <c r="D485" s="13">
        <v>1</v>
      </c>
      <c r="E485" s="78">
        <v>0</v>
      </c>
      <c r="F485" s="104" t="s">
        <v>143</v>
      </c>
      <c r="G485" s="104" t="s">
        <v>144</v>
      </c>
      <c r="H485" s="104" t="s">
        <v>145</v>
      </c>
      <c r="I485" s="15">
        <v>0</v>
      </c>
      <c r="J485" s="15">
        <v>0</v>
      </c>
      <c r="K485" s="15">
        <v>0</v>
      </c>
      <c r="L485" s="15">
        <v>0</v>
      </c>
      <c r="M485" s="15">
        <v>0</v>
      </c>
      <c r="N485" s="15">
        <v>0</v>
      </c>
      <c r="O485" s="6">
        <v>0</v>
      </c>
    </row>
    <row r="486" spans="1:15" x14ac:dyDescent="0.25">
      <c r="A486" s="12">
        <v>2021</v>
      </c>
      <c r="B486" s="8" t="s">
        <v>14</v>
      </c>
      <c r="C486" s="13">
        <v>1</v>
      </c>
      <c r="D486" s="13">
        <v>1</v>
      </c>
      <c r="E486" s="78">
        <v>0</v>
      </c>
      <c r="F486" s="104" t="s">
        <v>143</v>
      </c>
      <c r="G486" s="104" t="s">
        <v>144</v>
      </c>
      <c r="H486" s="104" t="s">
        <v>145</v>
      </c>
      <c r="I486" s="15">
        <v>0</v>
      </c>
      <c r="J486" s="15">
        <v>0</v>
      </c>
      <c r="K486" s="15">
        <v>0</v>
      </c>
      <c r="L486" s="15">
        <v>0</v>
      </c>
      <c r="M486" s="15">
        <v>0</v>
      </c>
      <c r="N486" s="15">
        <v>0</v>
      </c>
      <c r="O486" s="6">
        <v>0</v>
      </c>
    </row>
    <row r="487" spans="1:15" x14ac:dyDescent="0.25">
      <c r="A487" s="12">
        <v>2021</v>
      </c>
      <c r="B487" s="8" t="s">
        <v>14</v>
      </c>
      <c r="C487" s="13">
        <v>1</v>
      </c>
      <c r="D487" s="13">
        <v>1</v>
      </c>
      <c r="E487" s="78">
        <v>0</v>
      </c>
      <c r="F487" s="104" t="s">
        <v>143</v>
      </c>
      <c r="G487" s="104" t="s">
        <v>144</v>
      </c>
      <c r="H487" s="104" t="s">
        <v>145</v>
      </c>
      <c r="I487" s="15">
        <v>0</v>
      </c>
      <c r="J487" s="15">
        <v>0</v>
      </c>
      <c r="K487" s="15">
        <v>0</v>
      </c>
      <c r="L487" s="15">
        <v>0</v>
      </c>
      <c r="M487" s="15">
        <v>0</v>
      </c>
      <c r="N487" s="15">
        <v>0</v>
      </c>
      <c r="O487" s="6">
        <v>0</v>
      </c>
    </row>
    <row r="488" spans="1:15" x14ac:dyDescent="0.25">
      <c r="A488" s="12">
        <v>2021</v>
      </c>
      <c r="B488" s="8" t="s">
        <v>14</v>
      </c>
      <c r="C488" s="13">
        <v>1</v>
      </c>
      <c r="D488" s="13">
        <v>1</v>
      </c>
      <c r="E488" s="78">
        <v>0</v>
      </c>
      <c r="F488" s="104" t="s">
        <v>143</v>
      </c>
      <c r="G488" s="104" t="s">
        <v>146</v>
      </c>
      <c r="H488" s="104" t="s">
        <v>145</v>
      </c>
      <c r="I488" s="15">
        <v>0</v>
      </c>
      <c r="J488" s="15">
        <v>0</v>
      </c>
      <c r="K488" s="15">
        <v>0</v>
      </c>
      <c r="L488" s="15">
        <v>0</v>
      </c>
      <c r="M488" s="15">
        <v>0</v>
      </c>
      <c r="N488" s="15">
        <v>0</v>
      </c>
      <c r="O488" s="6">
        <v>0</v>
      </c>
    </row>
    <row r="489" spans="1:15" x14ac:dyDescent="0.25">
      <c r="A489" s="12">
        <v>2021</v>
      </c>
      <c r="B489" s="8" t="s">
        <v>14</v>
      </c>
      <c r="C489" s="13">
        <v>1</v>
      </c>
      <c r="D489" s="13">
        <v>1</v>
      </c>
      <c r="E489" s="78">
        <v>0</v>
      </c>
      <c r="F489" s="104" t="s">
        <v>143</v>
      </c>
      <c r="G489" s="104" t="s">
        <v>146</v>
      </c>
      <c r="H489" s="104" t="s">
        <v>145</v>
      </c>
      <c r="I489" s="15">
        <v>0</v>
      </c>
      <c r="J489" s="15">
        <v>0</v>
      </c>
      <c r="K489" s="15">
        <v>0</v>
      </c>
      <c r="L489" s="15">
        <v>0</v>
      </c>
      <c r="M489" s="15">
        <v>0</v>
      </c>
      <c r="N489" s="15">
        <v>0</v>
      </c>
      <c r="O489" s="6">
        <v>0</v>
      </c>
    </row>
    <row r="490" spans="1:15" x14ac:dyDescent="0.25">
      <c r="A490" s="12">
        <v>2021</v>
      </c>
      <c r="B490" s="8" t="s">
        <v>14</v>
      </c>
      <c r="C490" s="13">
        <v>1</v>
      </c>
      <c r="D490" s="13">
        <v>1</v>
      </c>
      <c r="E490" s="78">
        <v>0</v>
      </c>
      <c r="F490" s="104" t="s">
        <v>143</v>
      </c>
      <c r="G490" s="104" t="s">
        <v>147</v>
      </c>
      <c r="H490" s="104" t="s">
        <v>145</v>
      </c>
      <c r="I490" s="15">
        <v>0</v>
      </c>
      <c r="J490" s="15">
        <v>0</v>
      </c>
      <c r="K490" s="15">
        <v>0</v>
      </c>
      <c r="L490" s="15">
        <v>0</v>
      </c>
      <c r="M490" s="15">
        <v>0</v>
      </c>
      <c r="N490" s="15">
        <v>0</v>
      </c>
      <c r="O490" s="6">
        <v>0</v>
      </c>
    </row>
    <row r="491" spans="1:15" x14ac:dyDescent="0.25">
      <c r="A491" s="12">
        <v>2021</v>
      </c>
      <c r="B491" s="8" t="s">
        <v>14</v>
      </c>
      <c r="C491" s="13">
        <v>1</v>
      </c>
      <c r="D491" s="13">
        <v>1</v>
      </c>
      <c r="E491" s="78">
        <v>0</v>
      </c>
      <c r="F491" s="104" t="s">
        <v>143</v>
      </c>
      <c r="G491" s="104" t="s">
        <v>148</v>
      </c>
      <c r="H491" s="104" t="s">
        <v>145</v>
      </c>
      <c r="I491" s="15">
        <v>20833.333333332557</v>
      </c>
      <c r="J491" s="15">
        <v>0</v>
      </c>
      <c r="K491" s="15">
        <v>2083.3333333333721</v>
      </c>
      <c r="L491" s="15">
        <v>135.21559000000707</v>
      </c>
      <c r="M491" s="15">
        <v>0</v>
      </c>
      <c r="N491" s="15">
        <v>18749.999999999185</v>
      </c>
      <c r="O491" s="6">
        <v>0</v>
      </c>
    </row>
    <row r="492" spans="1:15" x14ac:dyDescent="0.25">
      <c r="A492" s="12">
        <v>2021</v>
      </c>
      <c r="B492" s="8" t="s">
        <v>14</v>
      </c>
      <c r="C492" s="13">
        <v>1</v>
      </c>
      <c r="D492" s="13">
        <v>1</v>
      </c>
      <c r="E492" s="78">
        <v>0</v>
      </c>
      <c r="F492" s="104" t="s">
        <v>143</v>
      </c>
      <c r="G492" s="104" t="s">
        <v>149</v>
      </c>
      <c r="H492" s="104" t="s">
        <v>145</v>
      </c>
      <c r="I492" s="15">
        <v>0</v>
      </c>
      <c r="J492" s="15">
        <v>0</v>
      </c>
      <c r="K492" s="15">
        <v>0</v>
      </c>
      <c r="L492" s="15">
        <v>0</v>
      </c>
      <c r="M492" s="15">
        <v>0</v>
      </c>
      <c r="N492" s="15">
        <v>0</v>
      </c>
      <c r="O492" s="6">
        <v>0</v>
      </c>
    </row>
    <row r="493" spans="1:15" x14ac:dyDescent="0.25">
      <c r="A493" s="12">
        <v>2021</v>
      </c>
      <c r="B493" s="8" t="s">
        <v>14</v>
      </c>
      <c r="C493" s="13">
        <v>1</v>
      </c>
      <c r="D493" s="13">
        <v>0</v>
      </c>
      <c r="E493" s="78">
        <v>0</v>
      </c>
      <c r="F493" s="104" t="s">
        <v>150</v>
      </c>
      <c r="G493" s="104" t="s">
        <v>151</v>
      </c>
      <c r="H493" s="104" t="s">
        <v>152</v>
      </c>
      <c r="I493" s="15">
        <v>94139</v>
      </c>
      <c r="J493" s="15">
        <v>0</v>
      </c>
      <c r="K493" s="15">
        <v>0</v>
      </c>
      <c r="L493" s="15">
        <v>0</v>
      </c>
      <c r="M493" s="15">
        <v>-1443</v>
      </c>
      <c r="N493" s="15">
        <v>92696</v>
      </c>
      <c r="O493" s="6">
        <v>0</v>
      </c>
    </row>
    <row r="494" spans="1:15" x14ac:dyDescent="0.25">
      <c r="A494" s="12">
        <v>2021</v>
      </c>
      <c r="B494" s="8" t="s">
        <v>14</v>
      </c>
      <c r="C494" s="13">
        <v>1</v>
      </c>
      <c r="D494" s="13">
        <v>0</v>
      </c>
      <c r="E494" s="78">
        <v>0</v>
      </c>
      <c r="F494" s="104" t="s">
        <v>150</v>
      </c>
      <c r="G494" s="104" t="s">
        <v>153</v>
      </c>
      <c r="H494" s="104" t="s">
        <v>152</v>
      </c>
      <c r="I494" s="15">
        <v>415026</v>
      </c>
      <c r="J494" s="15">
        <v>0</v>
      </c>
      <c r="K494" s="15">
        <v>0</v>
      </c>
      <c r="L494" s="15">
        <v>0</v>
      </c>
      <c r="M494" s="15">
        <v>-6362</v>
      </c>
      <c r="N494" s="15">
        <v>408664</v>
      </c>
      <c r="O494" s="6">
        <v>0</v>
      </c>
    </row>
    <row r="495" spans="1:15" x14ac:dyDescent="0.25">
      <c r="A495" s="12">
        <v>2021</v>
      </c>
      <c r="B495" s="8" t="s">
        <v>15</v>
      </c>
      <c r="C495" s="13">
        <v>1</v>
      </c>
      <c r="D495" s="13">
        <v>1</v>
      </c>
      <c r="E495" s="78">
        <v>1</v>
      </c>
      <c r="F495" s="104" t="s">
        <v>41</v>
      </c>
      <c r="G495" s="104" t="s">
        <v>42</v>
      </c>
      <c r="H495" s="104" t="s">
        <v>43</v>
      </c>
      <c r="I495" s="15">
        <v>0</v>
      </c>
      <c r="J495" s="15">
        <v>0</v>
      </c>
      <c r="K495" s="15">
        <v>0</v>
      </c>
      <c r="L495" s="15">
        <v>0</v>
      </c>
      <c r="M495" s="15">
        <v>0</v>
      </c>
      <c r="N495" s="15">
        <v>0</v>
      </c>
      <c r="O495" s="6">
        <v>0</v>
      </c>
    </row>
    <row r="496" spans="1:15" x14ac:dyDescent="0.25">
      <c r="A496" s="12">
        <v>2021</v>
      </c>
      <c r="B496" s="8" t="s">
        <v>15</v>
      </c>
      <c r="C496" s="13">
        <v>1</v>
      </c>
      <c r="D496" s="13">
        <v>1</v>
      </c>
      <c r="E496" s="78">
        <v>0</v>
      </c>
      <c r="F496" s="104" t="s">
        <v>41</v>
      </c>
      <c r="G496" s="104" t="s">
        <v>42</v>
      </c>
      <c r="H496" s="104" t="s">
        <v>44</v>
      </c>
      <c r="I496" s="15">
        <v>0</v>
      </c>
      <c r="J496" s="15">
        <v>0</v>
      </c>
      <c r="K496" s="15">
        <v>0</v>
      </c>
      <c r="L496" s="15">
        <v>0</v>
      </c>
      <c r="M496" s="15">
        <v>0</v>
      </c>
      <c r="N496" s="15">
        <v>0</v>
      </c>
      <c r="O496" s="6">
        <v>0</v>
      </c>
    </row>
    <row r="497" spans="1:15" x14ac:dyDescent="0.25">
      <c r="A497" s="12">
        <v>2021</v>
      </c>
      <c r="B497" s="8" t="s">
        <v>15</v>
      </c>
      <c r="C497" s="13">
        <v>1</v>
      </c>
      <c r="D497" s="13">
        <v>1</v>
      </c>
      <c r="E497" s="78">
        <v>0</v>
      </c>
      <c r="F497" s="104" t="s">
        <v>41</v>
      </c>
      <c r="G497" s="104" t="s">
        <v>42</v>
      </c>
      <c r="H497" s="104" t="s">
        <v>45</v>
      </c>
      <c r="I497" s="15">
        <v>0</v>
      </c>
      <c r="J497" s="15">
        <v>0</v>
      </c>
      <c r="K497" s="15">
        <v>0</v>
      </c>
      <c r="L497" s="15">
        <v>0</v>
      </c>
      <c r="M497" s="15">
        <v>0</v>
      </c>
      <c r="N497" s="15">
        <v>0</v>
      </c>
      <c r="O497" s="6">
        <v>0</v>
      </c>
    </row>
    <row r="498" spans="1:15" x14ac:dyDescent="0.25">
      <c r="A498" s="12">
        <v>2021</v>
      </c>
      <c r="B498" s="8" t="s">
        <v>15</v>
      </c>
      <c r="C498" s="13">
        <v>1</v>
      </c>
      <c r="D498" s="13">
        <v>1</v>
      </c>
      <c r="E498" s="78">
        <v>0</v>
      </c>
      <c r="F498" s="104" t="s">
        <v>41</v>
      </c>
      <c r="G498" s="104" t="s">
        <v>42</v>
      </c>
      <c r="H498" s="104" t="s">
        <v>46</v>
      </c>
      <c r="I498" s="15">
        <v>0</v>
      </c>
      <c r="J498" s="15">
        <v>0</v>
      </c>
      <c r="K498" s="15">
        <v>0</v>
      </c>
      <c r="L498" s="15">
        <v>0</v>
      </c>
      <c r="M498" s="15">
        <v>0</v>
      </c>
      <c r="N498" s="15">
        <v>0</v>
      </c>
      <c r="O498" s="6">
        <v>0</v>
      </c>
    </row>
    <row r="499" spans="1:15" x14ac:dyDescent="0.25">
      <c r="A499" s="12">
        <v>2021</v>
      </c>
      <c r="B499" s="8" t="s">
        <v>15</v>
      </c>
      <c r="C499" s="13">
        <v>1</v>
      </c>
      <c r="D499" s="13">
        <v>1</v>
      </c>
      <c r="E499" s="78">
        <v>0</v>
      </c>
      <c r="F499" s="104" t="s">
        <v>41</v>
      </c>
      <c r="G499" s="104" t="s">
        <v>42</v>
      </c>
      <c r="H499" s="104" t="s">
        <v>47</v>
      </c>
      <c r="I499" s="15">
        <v>0</v>
      </c>
      <c r="J499" s="15">
        <v>0</v>
      </c>
      <c r="K499" s="15">
        <v>0</v>
      </c>
      <c r="L499" s="15">
        <v>0</v>
      </c>
      <c r="M499" s="15">
        <v>0</v>
      </c>
      <c r="N499" s="15">
        <v>0</v>
      </c>
      <c r="O499" s="6">
        <v>0</v>
      </c>
    </row>
    <row r="500" spans="1:15" x14ac:dyDescent="0.25">
      <c r="A500" s="12">
        <v>2021</v>
      </c>
      <c r="B500" s="8" t="s">
        <v>15</v>
      </c>
      <c r="C500" s="13">
        <v>1</v>
      </c>
      <c r="D500" s="13">
        <v>1</v>
      </c>
      <c r="E500" s="78">
        <v>1</v>
      </c>
      <c r="F500" s="104" t="s">
        <v>48</v>
      </c>
      <c r="G500" s="104" t="s">
        <v>49</v>
      </c>
      <c r="H500" s="104" t="s">
        <v>43</v>
      </c>
      <c r="I500" s="15">
        <v>1138216.5934000001</v>
      </c>
      <c r="J500" s="15">
        <v>0</v>
      </c>
      <c r="K500" s="15">
        <v>9000</v>
      </c>
      <c r="L500" s="15">
        <v>1961.2644520000001</v>
      </c>
      <c r="M500" s="15">
        <v>3591.3535410000477</v>
      </c>
      <c r="N500" s="15">
        <v>1132807.9469410002</v>
      </c>
      <c r="O500" s="6">
        <v>0</v>
      </c>
    </row>
    <row r="501" spans="1:15" x14ac:dyDescent="0.25">
      <c r="A501" s="12">
        <v>2021</v>
      </c>
      <c r="B501" s="8" t="s">
        <v>15</v>
      </c>
      <c r="C501" s="13">
        <v>1</v>
      </c>
      <c r="D501" s="13">
        <v>1</v>
      </c>
      <c r="E501" s="78">
        <v>1</v>
      </c>
      <c r="F501" s="104" t="s">
        <v>48</v>
      </c>
      <c r="G501" s="104" t="s">
        <v>49</v>
      </c>
      <c r="H501" s="104" t="s">
        <v>50</v>
      </c>
      <c r="I501" s="15">
        <v>0</v>
      </c>
      <c r="J501" s="15">
        <v>0</v>
      </c>
      <c r="K501" s="15">
        <v>0</v>
      </c>
      <c r="L501" s="15">
        <v>0</v>
      </c>
      <c r="M501" s="15">
        <v>0</v>
      </c>
      <c r="N501" s="15">
        <v>0</v>
      </c>
      <c r="O501" s="6">
        <v>0</v>
      </c>
    </row>
    <row r="502" spans="1:15" x14ac:dyDescent="0.25">
      <c r="A502" s="12">
        <v>2021</v>
      </c>
      <c r="B502" s="8" t="s">
        <v>15</v>
      </c>
      <c r="C502" s="13">
        <v>1</v>
      </c>
      <c r="D502" s="13">
        <v>0</v>
      </c>
      <c r="E502" s="78">
        <v>0</v>
      </c>
      <c r="F502" s="104" t="s">
        <v>48</v>
      </c>
      <c r="G502" s="104" t="s">
        <v>49</v>
      </c>
      <c r="H502" s="104" t="s">
        <v>51</v>
      </c>
      <c r="I502" s="15">
        <v>1.9999999999999999E-6</v>
      </c>
      <c r="J502" s="15">
        <v>0</v>
      </c>
      <c r="K502" s="15">
        <v>0</v>
      </c>
      <c r="L502" s="15">
        <v>0</v>
      </c>
      <c r="M502" s="15">
        <v>0</v>
      </c>
      <c r="N502" s="15">
        <v>1.9999999999999999E-6</v>
      </c>
      <c r="O502" s="6">
        <v>0</v>
      </c>
    </row>
    <row r="503" spans="1:15" x14ac:dyDescent="0.25">
      <c r="A503" s="12">
        <v>2021</v>
      </c>
      <c r="B503" s="8" t="s">
        <v>15</v>
      </c>
      <c r="C503" s="13">
        <v>1</v>
      </c>
      <c r="D503" s="13">
        <v>1</v>
      </c>
      <c r="E503" s="78">
        <v>0</v>
      </c>
      <c r="F503" s="104" t="s">
        <v>48</v>
      </c>
      <c r="G503" s="104" t="s">
        <v>49</v>
      </c>
      <c r="H503" s="104" t="s">
        <v>52</v>
      </c>
      <c r="I503" s="15">
        <v>0</v>
      </c>
      <c r="J503" s="15">
        <v>0</v>
      </c>
      <c r="K503" s="15">
        <v>0</v>
      </c>
      <c r="L503" s="15">
        <v>0</v>
      </c>
      <c r="M503" s="15">
        <v>0</v>
      </c>
      <c r="N503" s="15">
        <v>0</v>
      </c>
      <c r="O503" s="6">
        <v>0</v>
      </c>
    </row>
    <row r="504" spans="1:15" x14ac:dyDescent="0.25">
      <c r="A504" s="12">
        <v>2021</v>
      </c>
      <c r="B504" s="8" t="s">
        <v>15</v>
      </c>
      <c r="C504" s="13">
        <v>1</v>
      </c>
      <c r="D504" s="13">
        <v>1</v>
      </c>
      <c r="E504" s="78">
        <v>0</v>
      </c>
      <c r="F504" s="104" t="s">
        <v>48</v>
      </c>
      <c r="G504" s="104" t="s">
        <v>49</v>
      </c>
      <c r="H504" s="104" t="s">
        <v>53</v>
      </c>
      <c r="I504" s="15">
        <v>0</v>
      </c>
      <c r="J504" s="15">
        <v>0</v>
      </c>
      <c r="K504" s="15">
        <v>0</v>
      </c>
      <c r="L504" s="15">
        <v>0</v>
      </c>
      <c r="M504" s="15">
        <v>0</v>
      </c>
      <c r="N504" s="15">
        <v>0</v>
      </c>
      <c r="O504" s="6">
        <v>0</v>
      </c>
    </row>
    <row r="505" spans="1:15" x14ac:dyDescent="0.25">
      <c r="A505" s="12">
        <v>2021</v>
      </c>
      <c r="B505" s="8" t="s">
        <v>15</v>
      </c>
      <c r="C505" s="13">
        <v>1</v>
      </c>
      <c r="D505" s="13">
        <v>1</v>
      </c>
      <c r="E505" s="78">
        <v>0</v>
      </c>
      <c r="F505" s="104" t="s">
        <v>48</v>
      </c>
      <c r="G505" s="104" t="s">
        <v>49</v>
      </c>
      <c r="H505" s="104" t="s">
        <v>54</v>
      </c>
      <c r="I505" s="15">
        <v>0</v>
      </c>
      <c r="J505" s="15">
        <v>0</v>
      </c>
      <c r="K505" s="15">
        <v>0</v>
      </c>
      <c r="L505" s="15">
        <v>0</v>
      </c>
      <c r="M505" s="15">
        <v>0</v>
      </c>
      <c r="N505" s="15">
        <v>0</v>
      </c>
      <c r="O505" s="6">
        <v>0</v>
      </c>
    </row>
    <row r="506" spans="1:15" x14ac:dyDescent="0.25">
      <c r="A506" s="12">
        <v>2021</v>
      </c>
      <c r="B506" s="8" t="s">
        <v>15</v>
      </c>
      <c r="C506" s="13">
        <v>1</v>
      </c>
      <c r="D506" s="13">
        <v>1</v>
      </c>
      <c r="E506" s="78">
        <v>0</v>
      </c>
      <c r="F506" s="104" t="s">
        <v>48</v>
      </c>
      <c r="G506" s="104" t="s">
        <v>49</v>
      </c>
      <c r="H506" s="104" t="s">
        <v>44</v>
      </c>
      <c r="I506" s="15">
        <v>0</v>
      </c>
      <c r="J506" s="15">
        <v>0</v>
      </c>
      <c r="K506" s="15">
        <v>0</v>
      </c>
      <c r="L506" s="15">
        <v>0</v>
      </c>
      <c r="M506" s="15">
        <v>0</v>
      </c>
      <c r="N506" s="15">
        <v>0</v>
      </c>
      <c r="O506" s="6">
        <v>0</v>
      </c>
    </row>
    <row r="507" spans="1:15" x14ac:dyDescent="0.25">
      <c r="A507" s="12">
        <v>2021</v>
      </c>
      <c r="B507" s="8" t="s">
        <v>15</v>
      </c>
      <c r="C507" s="13">
        <v>1</v>
      </c>
      <c r="D507" s="13">
        <v>1</v>
      </c>
      <c r="E507" s="78">
        <v>0</v>
      </c>
      <c r="F507" s="104" t="s">
        <v>48</v>
      </c>
      <c r="G507" s="104" t="s">
        <v>49</v>
      </c>
      <c r="H507" s="104" t="s">
        <v>55</v>
      </c>
      <c r="I507" s="15">
        <v>83500</v>
      </c>
      <c r="J507" s="15">
        <v>0</v>
      </c>
      <c r="K507" s="15">
        <v>0</v>
      </c>
      <c r="L507" s="15">
        <v>166.95972</v>
      </c>
      <c r="M507" s="15">
        <v>0</v>
      </c>
      <c r="N507" s="15">
        <v>83500</v>
      </c>
      <c r="O507" s="6">
        <v>0</v>
      </c>
    </row>
    <row r="508" spans="1:15" x14ac:dyDescent="0.25">
      <c r="A508" s="12">
        <v>2021</v>
      </c>
      <c r="B508" s="8" t="s">
        <v>15</v>
      </c>
      <c r="C508" s="13">
        <v>1</v>
      </c>
      <c r="D508" s="13">
        <v>1</v>
      </c>
      <c r="E508" s="78">
        <v>0</v>
      </c>
      <c r="F508" s="104" t="s">
        <v>48</v>
      </c>
      <c r="G508" s="104" t="s">
        <v>49</v>
      </c>
      <c r="H508" s="104" t="s">
        <v>56</v>
      </c>
      <c r="I508" s="15">
        <v>0</v>
      </c>
      <c r="J508" s="15">
        <v>0</v>
      </c>
      <c r="K508" s="15">
        <v>0</v>
      </c>
      <c r="L508" s="15">
        <v>0</v>
      </c>
      <c r="M508" s="15">
        <v>0</v>
      </c>
      <c r="N508" s="15">
        <v>0</v>
      </c>
      <c r="O508" s="6">
        <v>0</v>
      </c>
    </row>
    <row r="509" spans="1:15" x14ac:dyDescent="0.25">
      <c r="A509" s="12">
        <v>2021</v>
      </c>
      <c r="B509" s="8" t="s">
        <v>15</v>
      </c>
      <c r="C509" s="13">
        <v>1</v>
      </c>
      <c r="D509" s="13">
        <v>1</v>
      </c>
      <c r="E509" s="78">
        <v>0</v>
      </c>
      <c r="F509" s="104" t="s">
        <v>48</v>
      </c>
      <c r="G509" s="104" t="s">
        <v>49</v>
      </c>
      <c r="H509" s="104" t="s">
        <v>46</v>
      </c>
      <c r="I509" s="15">
        <v>60413.90367</v>
      </c>
      <c r="J509" s="15">
        <v>0</v>
      </c>
      <c r="K509" s="15">
        <v>3357.1428599999999</v>
      </c>
      <c r="L509" s="15">
        <v>407.33332999999999</v>
      </c>
      <c r="M509" s="15">
        <v>0</v>
      </c>
      <c r="N509" s="15">
        <v>57056.76081</v>
      </c>
      <c r="O509" s="6">
        <v>0</v>
      </c>
    </row>
    <row r="510" spans="1:15" x14ac:dyDescent="0.25">
      <c r="A510" s="12">
        <v>2021</v>
      </c>
      <c r="B510" s="8" t="s">
        <v>15</v>
      </c>
      <c r="C510" s="13">
        <v>1</v>
      </c>
      <c r="D510" s="13">
        <v>1</v>
      </c>
      <c r="E510" s="78">
        <v>1</v>
      </c>
      <c r="F510" s="104" t="s">
        <v>57</v>
      </c>
      <c r="G510" s="104" t="s">
        <v>58</v>
      </c>
      <c r="H510" s="104" t="s">
        <v>43</v>
      </c>
      <c r="I510" s="15">
        <v>5519247.5855599977</v>
      </c>
      <c r="J510" s="15">
        <v>35000</v>
      </c>
      <c r="K510" s="15">
        <v>3911.6196599999998</v>
      </c>
      <c r="L510" s="15">
        <v>24922.55976</v>
      </c>
      <c r="M510" s="15">
        <v>12363.438826002181</v>
      </c>
      <c r="N510" s="15">
        <v>5562699.4047259996</v>
      </c>
      <c r="O510" s="6">
        <v>0</v>
      </c>
    </row>
    <row r="511" spans="1:15" x14ac:dyDescent="0.25">
      <c r="A511" s="12">
        <v>2021</v>
      </c>
      <c r="B511" s="8" t="s">
        <v>15</v>
      </c>
      <c r="C511" s="13">
        <v>1</v>
      </c>
      <c r="D511" s="13">
        <v>1</v>
      </c>
      <c r="E511" s="78">
        <v>0</v>
      </c>
      <c r="F511" s="104" t="s">
        <v>57</v>
      </c>
      <c r="G511" s="104" t="s">
        <v>58</v>
      </c>
      <c r="H511" s="104" t="s">
        <v>59</v>
      </c>
      <c r="I511" s="15">
        <v>0</v>
      </c>
      <c r="J511" s="15">
        <v>0</v>
      </c>
      <c r="K511" s="15">
        <v>0</v>
      </c>
      <c r="L511" s="15">
        <v>0</v>
      </c>
      <c r="M511" s="15">
        <v>0</v>
      </c>
      <c r="N511" s="15">
        <v>0</v>
      </c>
      <c r="O511" s="6">
        <v>0</v>
      </c>
    </row>
    <row r="512" spans="1:15" x14ac:dyDescent="0.25">
      <c r="A512" s="12">
        <v>2021</v>
      </c>
      <c r="B512" s="8" t="s">
        <v>15</v>
      </c>
      <c r="C512" s="13">
        <v>1</v>
      </c>
      <c r="D512" s="13">
        <v>1</v>
      </c>
      <c r="E512" s="78">
        <v>0</v>
      </c>
      <c r="F512" s="104" t="s">
        <v>57</v>
      </c>
      <c r="G512" s="104" t="s">
        <v>58</v>
      </c>
      <c r="H512" s="104" t="s">
        <v>52</v>
      </c>
      <c r="I512" s="15">
        <v>0</v>
      </c>
      <c r="J512" s="15">
        <v>0</v>
      </c>
      <c r="K512" s="15">
        <v>0</v>
      </c>
      <c r="L512" s="15">
        <v>0</v>
      </c>
      <c r="M512" s="15">
        <v>0</v>
      </c>
      <c r="N512" s="15">
        <v>0</v>
      </c>
      <c r="O512" s="6">
        <v>0</v>
      </c>
    </row>
    <row r="513" spans="1:15" x14ac:dyDescent="0.25">
      <c r="A513" s="12">
        <v>2021</v>
      </c>
      <c r="B513" s="8" t="s">
        <v>15</v>
      </c>
      <c r="C513" s="13">
        <v>1</v>
      </c>
      <c r="D513" s="13">
        <v>0</v>
      </c>
      <c r="E513" s="78">
        <v>0</v>
      </c>
      <c r="F513" s="104" t="s">
        <v>57</v>
      </c>
      <c r="G513" s="104" t="s">
        <v>58</v>
      </c>
      <c r="H513" s="104" t="s">
        <v>60</v>
      </c>
      <c r="I513" s="15">
        <v>3.4999999999999997E-5</v>
      </c>
      <c r="J513" s="15">
        <v>0</v>
      </c>
      <c r="K513" s="15">
        <v>0</v>
      </c>
      <c r="L513" s="15">
        <v>0</v>
      </c>
      <c r="M513" s="15">
        <v>1.000000000000004E-6</v>
      </c>
      <c r="N513" s="15">
        <v>3.6000000000000001E-5</v>
      </c>
      <c r="O513" s="6">
        <v>0</v>
      </c>
    </row>
    <row r="514" spans="1:15" x14ac:dyDescent="0.25">
      <c r="A514" s="12">
        <v>2021</v>
      </c>
      <c r="B514" s="8" t="s">
        <v>15</v>
      </c>
      <c r="C514" s="13">
        <v>1</v>
      </c>
      <c r="D514" s="13">
        <v>1</v>
      </c>
      <c r="E514" s="78">
        <v>0</v>
      </c>
      <c r="F514" s="104" t="s">
        <v>57</v>
      </c>
      <c r="G514" s="104" t="s">
        <v>58</v>
      </c>
      <c r="H514" s="104" t="s">
        <v>61</v>
      </c>
      <c r="I514" s="15">
        <v>83525.055726999999</v>
      </c>
      <c r="J514" s="15">
        <v>0</v>
      </c>
      <c r="K514" s="15">
        <v>0</v>
      </c>
      <c r="L514" s="15">
        <v>0</v>
      </c>
      <c r="M514" s="15">
        <v>1.0000076144933701E-6</v>
      </c>
      <c r="N514" s="15">
        <v>83525.055728000007</v>
      </c>
      <c r="O514" s="6">
        <v>0</v>
      </c>
    </row>
    <row r="515" spans="1:15" x14ac:dyDescent="0.25">
      <c r="A515" s="12">
        <v>2021</v>
      </c>
      <c r="B515" s="8" t="s">
        <v>15</v>
      </c>
      <c r="C515" s="13">
        <v>1</v>
      </c>
      <c r="D515" s="13">
        <v>1</v>
      </c>
      <c r="E515" s="78">
        <v>0</v>
      </c>
      <c r="F515" s="104" t="s">
        <v>57</v>
      </c>
      <c r="G515" s="104" t="s">
        <v>58</v>
      </c>
      <c r="H515" s="104" t="s">
        <v>62</v>
      </c>
      <c r="I515" s="15">
        <v>0</v>
      </c>
      <c r="J515" s="15">
        <v>0</v>
      </c>
      <c r="K515" s="15">
        <v>0</v>
      </c>
      <c r="L515" s="15">
        <v>0</v>
      </c>
      <c r="M515" s="15">
        <v>0</v>
      </c>
      <c r="N515" s="15">
        <v>0</v>
      </c>
      <c r="O515" s="6">
        <v>0</v>
      </c>
    </row>
    <row r="516" spans="1:15" x14ac:dyDescent="0.25">
      <c r="A516" s="12">
        <v>2021</v>
      </c>
      <c r="B516" s="8" t="s">
        <v>15</v>
      </c>
      <c r="C516" s="13">
        <v>1</v>
      </c>
      <c r="D516" s="13">
        <v>1</v>
      </c>
      <c r="E516" s="78">
        <v>0</v>
      </c>
      <c r="F516" s="104" t="s">
        <v>57</v>
      </c>
      <c r="G516" s="104" t="s">
        <v>58</v>
      </c>
      <c r="H516" s="104" t="s">
        <v>45</v>
      </c>
      <c r="I516" s="15">
        <v>0</v>
      </c>
      <c r="J516" s="15">
        <v>0</v>
      </c>
      <c r="K516" s="15">
        <v>0</v>
      </c>
      <c r="L516" s="15">
        <v>0</v>
      </c>
      <c r="M516" s="15">
        <v>0</v>
      </c>
      <c r="N516" s="15">
        <v>0</v>
      </c>
      <c r="O516" s="6">
        <v>0</v>
      </c>
    </row>
    <row r="517" spans="1:15" x14ac:dyDescent="0.25">
      <c r="A517" s="12">
        <v>2021</v>
      </c>
      <c r="B517" s="8" t="s">
        <v>15</v>
      </c>
      <c r="C517" s="13">
        <v>1</v>
      </c>
      <c r="D517" s="13">
        <v>0</v>
      </c>
      <c r="E517" s="78">
        <v>0</v>
      </c>
      <c r="F517" s="104" t="s">
        <v>57</v>
      </c>
      <c r="G517" s="104" t="s">
        <v>58</v>
      </c>
      <c r="H517" s="104" t="s">
        <v>63</v>
      </c>
      <c r="I517" s="15">
        <v>0</v>
      </c>
      <c r="J517" s="15">
        <v>0</v>
      </c>
      <c r="K517" s="15">
        <v>0</v>
      </c>
      <c r="L517" s="15">
        <v>0</v>
      </c>
      <c r="M517" s="15">
        <v>0</v>
      </c>
      <c r="N517" s="15">
        <v>0</v>
      </c>
      <c r="O517" s="6">
        <v>0</v>
      </c>
    </row>
    <row r="518" spans="1:15" x14ac:dyDescent="0.25">
      <c r="A518" s="12">
        <v>2021</v>
      </c>
      <c r="B518" s="8" t="s">
        <v>15</v>
      </c>
      <c r="C518" s="13">
        <v>1</v>
      </c>
      <c r="D518" s="13">
        <v>1</v>
      </c>
      <c r="E518" s="78">
        <v>1</v>
      </c>
      <c r="F518" s="104" t="s">
        <v>57</v>
      </c>
      <c r="G518" s="104" t="s">
        <v>58</v>
      </c>
      <c r="H518" s="104" t="s">
        <v>50</v>
      </c>
      <c r="I518" s="15">
        <v>1913.4416459999998</v>
      </c>
      <c r="J518" s="15">
        <v>0</v>
      </c>
      <c r="K518" s="15">
        <v>0</v>
      </c>
      <c r="L518" s="15">
        <v>0</v>
      </c>
      <c r="M518" s="15">
        <v>48.203070000000253</v>
      </c>
      <c r="N518" s="15">
        <v>1961.644716</v>
      </c>
      <c r="O518" s="6">
        <v>0</v>
      </c>
    </row>
    <row r="519" spans="1:15" x14ac:dyDescent="0.25">
      <c r="A519" s="12">
        <v>2021</v>
      </c>
      <c r="B519" s="8" t="s">
        <v>15</v>
      </c>
      <c r="C519" s="13">
        <v>1</v>
      </c>
      <c r="D519" s="13">
        <v>1</v>
      </c>
      <c r="E519" s="78">
        <v>0</v>
      </c>
      <c r="F519" s="104" t="s">
        <v>57</v>
      </c>
      <c r="G519" s="104" t="s">
        <v>58</v>
      </c>
      <c r="H519" s="104" t="s">
        <v>64</v>
      </c>
      <c r="I519" s="15">
        <v>0</v>
      </c>
      <c r="J519" s="15">
        <v>0</v>
      </c>
      <c r="K519" s="15">
        <v>0</v>
      </c>
      <c r="L519" s="15">
        <v>0</v>
      </c>
      <c r="M519" s="15">
        <v>0</v>
      </c>
      <c r="N519" s="15">
        <v>0</v>
      </c>
      <c r="O519" s="6">
        <v>0</v>
      </c>
    </row>
    <row r="520" spans="1:15" x14ac:dyDescent="0.25">
      <c r="A520" s="12">
        <v>2021</v>
      </c>
      <c r="B520" s="8" t="s">
        <v>15</v>
      </c>
      <c r="C520" s="13">
        <v>1</v>
      </c>
      <c r="D520" s="13">
        <v>1</v>
      </c>
      <c r="E520" s="78">
        <v>0</v>
      </c>
      <c r="F520" s="104" t="s">
        <v>57</v>
      </c>
      <c r="G520" s="104" t="s">
        <v>58</v>
      </c>
      <c r="H520" s="104" t="s">
        <v>65</v>
      </c>
      <c r="I520" s="15">
        <v>433.17555099999998</v>
      </c>
      <c r="J520" s="15">
        <v>0</v>
      </c>
      <c r="K520" s="15">
        <v>0</v>
      </c>
      <c r="L520" s="15">
        <v>0</v>
      </c>
      <c r="M520" s="15">
        <v>10.912479000000019</v>
      </c>
      <c r="N520" s="15">
        <v>444.08803</v>
      </c>
      <c r="O520" s="6">
        <v>0</v>
      </c>
    </row>
    <row r="521" spans="1:15" x14ac:dyDescent="0.25">
      <c r="A521" s="12">
        <v>2021</v>
      </c>
      <c r="B521" s="8" t="s">
        <v>15</v>
      </c>
      <c r="C521" s="13">
        <v>1</v>
      </c>
      <c r="D521" s="13">
        <v>1</v>
      </c>
      <c r="E521" s="78">
        <v>0</v>
      </c>
      <c r="F521" s="104" t="s">
        <v>57</v>
      </c>
      <c r="G521" s="104" t="s">
        <v>58</v>
      </c>
      <c r="H521" s="104" t="s">
        <v>66</v>
      </c>
      <c r="I521" s="15">
        <v>193395.67735399998</v>
      </c>
      <c r="J521" s="15">
        <v>0</v>
      </c>
      <c r="K521" s="15">
        <v>17822.938739999998</v>
      </c>
      <c r="L521" s="15">
        <v>3903.85437</v>
      </c>
      <c r="M521" s="15">
        <v>379.95027000003029</v>
      </c>
      <c r="N521" s="15">
        <v>175952.688884</v>
      </c>
      <c r="O521" s="6">
        <v>0</v>
      </c>
    </row>
    <row r="522" spans="1:15" x14ac:dyDescent="0.25">
      <c r="A522" s="12">
        <v>2021</v>
      </c>
      <c r="B522" s="8" t="s">
        <v>15</v>
      </c>
      <c r="C522" s="13">
        <v>1</v>
      </c>
      <c r="D522" s="13">
        <v>1</v>
      </c>
      <c r="E522" s="78">
        <v>0</v>
      </c>
      <c r="F522" s="104" t="s">
        <v>57</v>
      </c>
      <c r="G522" s="104" t="s">
        <v>58</v>
      </c>
      <c r="H522" s="104" t="s">
        <v>67</v>
      </c>
      <c r="I522" s="15">
        <v>7853.1366600000001</v>
      </c>
      <c r="J522" s="15">
        <v>0</v>
      </c>
      <c r="K522" s="15">
        <v>0</v>
      </c>
      <c r="L522" s="15">
        <v>0</v>
      </c>
      <c r="M522" s="15">
        <v>0</v>
      </c>
      <c r="N522" s="15">
        <v>7853.1366600000001</v>
      </c>
      <c r="O522" s="6">
        <v>0</v>
      </c>
    </row>
    <row r="523" spans="1:15" x14ac:dyDescent="0.25">
      <c r="A523" s="12">
        <v>2021</v>
      </c>
      <c r="B523" s="8" t="s">
        <v>15</v>
      </c>
      <c r="C523" s="13">
        <v>1</v>
      </c>
      <c r="D523" s="13">
        <v>1</v>
      </c>
      <c r="E523" s="78">
        <v>0</v>
      </c>
      <c r="F523" s="104" t="s">
        <v>57</v>
      </c>
      <c r="G523" s="104" t="s">
        <v>58</v>
      </c>
      <c r="H523" s="104" t="s">
        <v>68</v>
      </c>
      <c r="I523" s="15">
        <v>80493.363870000001</v>
      </c>
      <c r="J523" s="15">
        <v>0</v>
      </c>
      <c r="K523" s="15">
        <v>0</v>
      </c>
      <c r="L523" s="15">
        <v>0</v>
      </c>
      <c r="M523" s="15">
        <v>1829.394632999989</v>
      </c>
      <c r="N523" s="15">
        <v>82322.75850299999</v>
      </c>
      <c r="O523" s="6">
        <v>0</v>
      </c>
    </row>
    <row r="524" spans="1:15" x14ac:dyDescent="0.25">
      <c r="A524" s="12">
        <v>2021</v>
      </c>
      <c r="B524" s="8" t="s">
        <v>15</v>
      </c>
      <c r="C524" s="13">
        <v>1</v>
      </c>
      <c r="D524" s="13">
        <v>1</v>
      </c>
      <c r="E524" s="78">
        <v>0</v>
      </c>
      <c r="F524" s="104" t="s">
        <v>57</v>
      </c>
      <c r="G524" s="104" t="s">
        <v>58</v>
      </c>
      <c r="H524" s="104" t="s">
        <v>69</v>
      </c>
      <c r="I524" s="15">
        <v>72934.513180000009</v>
      </c>
      <c r="J524" s="15">
        <v>0</v>
      </c>
      <c r="K524" s="15">
        <v>0</v>
      </c>
      <c r="L524" s="15">
        <v>0</v>
      </c>
      <c r="M524" s="15">
        <v>0</v>
      </c>
      <c r="N524" s="15">
        <v>72934.513180000009</v>
      </c>
      <c r="O524" s="6">
        <v>0</v>
      </c>
    </row>
    <row r="525" spans="1:15" x14ac:dyDescent="0.25">
      <c r="A525" s="12">
        <v>2021</v>
      </c>
      <c r="B525" s="8" t="s">
        <v>15</v>
      </c>
      <c r="C525" s="13">
        <v>1</v>
      </c>
      <c r="D525" s="13">
        <v>1</v>
      </c>
      <c r="E525" s="78">
        <v>0</v>
      </c>
      <c r="F525" s="104" t="s">
        <v>57</v>
      </c>
      <c r="G525" s="104" t="s">
        <v>58</v>
      </c>
      <c r="H525" s="104" t="s">
        <v>70</v>
      </c>
      <c r="I525" s="15">
        <v>69999.970023000002</v>
      </c>
      <c r="J525" s="15">
        <v>0</v>
      </c>
      <c r="K525" s="15">
        <v>0</v>
      </c>
      <c r="L525" s="15">
        <v>0</v>
      </c>
      <c r="M525" s="15">
        <v>9.9999306257814169E-7</v>
      </c>
      <c r="N525" s="15">
        <v>69999.970023999995</v>
      </c>
      <c r="O525" s="6">
        <v>0</v>
      </c>
    </row>
    <row r="526" spans="1:15" x14ac:dyDescent="0.25">
      <c r="A526" s="12">
        <v>2021</v>
      </c>
      <c r="B526" s="8" t="s">
        <v>15</v>
      </c>
      <c r="C526" s="13">
        <v>1</v>
      </c>
      <c r="D526" s="13">
        <v>1</v>
      </c>
      <c r="E526" s="78">
        <v>0</v>
      </c>
      <c r="F526" s="104" t="s">
        <v>57</v>
      </c>
      <c r="G526" s="104" t="s">
        <v>58</v>
      </c>
      <c r="H526" s="104" t="s">
        <v>55</v>
      </c>
      <c r="I526" s="15">
        <v>27089.94182</v>
      </c>
      <c r="J526" s="15">
        <v>0</v>
      </c>
      <c r="K526" s="15">
        <v>0</v>
      </c>
      <c r="L526" s="15">
        <v>0</v>
      </c>
      <c r="M526" s="15">
        <v>0</v>
      </c>
      <c r="N526" s="15">
        <v>27089.94182</v>
      </c>
      <c r="O526" s="6">
        <v>0</v>
      </c>
    </row>
    <row r="527" spans="1:15" x14ac:dyDescent="0.25">
      <c r="A527" s="12">
        <v>2021</v>
      </c>
      <c r="B527" s="8" t="s">
        <v>15</v>
      </c>
      <c r="C527" s="13">
        <v>1</v>
      </c>
      <c r="D527" s="13">
        <v>1</v>
      </c>
      <c r="E527" s="78">
        <v>0</v>
      </c>
      <c r="F527" s="104" t="s">
        <v>57</v>
      </c>
      <c r="G527" s="104" t="s">
        <v>58</v>
      </c>
      <c r="H527" s="104" t="s">
        <v>71</v>
      </c>
      <c r="I527" s="15">
        <v>2.3E-5</v>
      </c>
      <c r="J527" s="15">
        <v>0</v>
      </c>
      <c r="K527" s="15">
        <v>0</v>
      </c>
      <c r="L527" s="15">
        <v>0</v>
      </c>
      <c r="M527" s="15">
        <v>1.0000000000000006E-6</v>
      </c>
      <c r="N527" s="15">
        <v>2.4000000000000001E-5</v>
      </c>
      <c r="O527" s="6">
        <v>0</v>
      </c>
    </row>
    <row r="528" spans="1:15" x14ac:dyDescent="0.25">
      <c r="A528" s="12">
        <v>2021</v>
      </c>
      <c r="B528" s="8" t="s">
        <v>15</v>
      </c>
      <c r="C528" s="13">
        <v>1</v>
      </c>
      <c r="D528" s="13">
        <v>1</v>
      </c>
      <c r="E528" s="78">
        <v>0</v>
      </c>
      <c r="F528" s="104" t="s">
        <v>57</v>
      </c>
      <c r="G528" s="104" t="s">
        <v>58</v>
      </c>
      <c r="H528" s="104" t="s">
        <v>72</v>
      </c>
      <c r="I528" s="15">
        <v>2381.19</v>
      </c>
      <c r="J528" s="15">
        <v>0</v>
      </c>
      <c r="K528" s="15">
        <v>0</v>
      </c>
      <c r="L528" s="15">
        <v>0</v>
      </c>
      <c r="M528" s="15">
        <v>59.986499999999978</v>
      </c>
      <c r="N528" s="15">
        <v>2441.1765</v>
      </c>
      <c r="O528" s="6">
        <v>0</v>
      </c>
    </row>
    <row r="529" spans="1:15" x14ac:dyDescent="0.25">
      <c r="A529" s="12">
        <v>2021</v>
      </c>
      <c r="B529" s="8" t="s">
        <v>15</v>
      </c>
      <c r="C529" s="13">
        <v>1</v>
      </c>
      <c r="D529" s="13">
        <v>1</v>
      </c>
      <c r="E529" s="78">
        <v>1</v>
      </c>
      <c r="F529" s="104" t="s">
        <v>73</v>
      </c>
      <c r="G529" s="104" t="s">
        <v>74</v>
      </c>
      <c r="H529" s="104" t="s">
        <v>43</v>
      </c>
      <c r="I529" s="15">
        <v>368.12542000000002</v>
      </c>
      <c r="J529" s="15">
        <v>0</v>
      </c>
      <c r="K529" s="15">
        <v>0</v>
      </c>
      <c r="L529" s="15">
        <v>0</v>
      </c>
      <c r="M529" s="15">
        <v>0</v>
      </c>
      <c r="N529" s="15">
        <v>368.12542000000002</v>
      </c>
      <c r="O529" s="6">
        <v>0</v>
      </c>
    </row>
    <row r="530" spans="1:15" x14ac:dyDescent="0.25">
      <c r="A530" s="12">
        <v>2021</v>
      </c>
      <c r="B530" s="8" t="s">
        <v>15</v>
      </c>
      <c r="C530" s="13">
        <v>1</v>
      </c>
      <c r="D530" s="13">
        <v>1</v>
      </c>
      <c r="E530" s="78">
        <v>1</v>
      </c>
      <c r="F530" s="104" t="s">
        <v>73</v>
      </c>
      <c r="G530" s="104" t="s">
        <v>75</v>
      </c>
      <c r="H530" s="104" t="s">
        <v>43</v>
      </c>
      <c r="I530" s="15">
        <v>38800.198073</v>
      </c>
      <c r="J530" s="15">
        <v>0</v>
      </c>
      <c r="K530" s="15">
        <v>0</v>
      </c>
      <c r="L530" s="15">
        <v>0</v>
      </c>
      <c r="M530" s="15">
        <v>592.0982920000024</v>
      </c>
      <c r="N530" s="15">
        <v>39392.296365000002</v>
      </c>
      <c r="O530" s="6">
        <v>0</v>
      </c>
    </row>
    <row r="531" spans="1:15" x14ac:dyDescent="0.25">
      <c r="A531" s="12">
        <v>2021</v>
      </c>
      <c r="B531" s="8" t="s">
        <v>15</v>
      </c>
      <c r="C531" s="13">
        <v>1</v>
      </c>
      <c r="D531" s="13">
        <v>1</v>
      </c>
      <c r="E531" s="78">
        <v>1</v>
      </c>
      <c r="F531" s="104" t="s">
        <v>73</v>
      </c>
      <c r="G531" s="104" t="s">
        <v>76</v>
      </c>
      <c r="H531" s="104" t="s">
        <v>43</v>
      </c>
      <c r="I531" s="15">
        <v>81955.555540000001</v>
      </c>
      <c r="J531" s="15">
        <v>0</v>
      </c>
      <c r="K531" s="15">
        <v>40977.777780000004</v>
      </c>
      <c r="L531" s="15">
        <v>716.77918999999997</v>
      </c>
      <c r="M531" s="15">
        <v>0</v>
      </c>
      <c r="N531" s="15">
        <v>40977.777759999997</v>
      </c>
      <c r="O531" s="6">
        <v>0</v>
      </c>
    </row>
    <row r="532" spans="1:15" x14ac:dyDescent="0.25">
      <c r="A532" s="12">
        <v>2021</v>
      </c>
      <c r="B532" s="8" t="s">
        <v>15</v>
      </c>
      <c r="C532" s="13">
        <v>1</v>
      </c>
      <c r="D532" s="13">
        <v>1</v>
      </c>
      <c r="E532" s="78">
        <v>1</v>
      </c>
      <c r="F532" s="104" t="s">
        <v>73</v>
      </c>
      <c r="G532" s="104" t="s">
        <v>77</v>
      </c>
      <c r="H532" s="104" t="s">
        <v>43</v>
      </c>
      <c r="I532" s="15">
        <v>6124260.4334999993</v>
      </c>
      <c r="J532" s="15">
        <v>0</v>
      </c>
      <c r="K532" s="15">
        <v>0</v>
      </c>
      <c r="L532" s="15">
        <v>0</v>
      </c>
      <c r="M532" s="15">
        <v>81154.953000000678</v>
      </c>
      <c r="N532" s="15">
        <v>6205415.3865</v>
      </c>
      <c r="O532" s="6">
        <v>0</v>
      </c>
    </row>
    <row r="533" spans="1:15" x14ac:dyDescent="0.25">
      <c r="A533" s="12">
        <v>2021</v>
      </c>
      <c r="B533" s="8" t="s">
        <v>15</v>
      </c>
      <c r="C533" s="13">
        <v>1</v>
      </c>
      <c r="D533" s="13">
        <v>0</v>
      </c>
      <c r="E533" s="78">
        <v>0</v>
      </c>
      <c r="F533" s="104" t="s">
        <v>73</v>
      </c>
      <c r="G533" s="104" t="s">
        <v>77</v>
      </c>
      <c r="H533" s="104" t="s">
        <v>63</v>
      </c>
      <c r="I533" s="15">
        <v>0</v>
      </c>
      <c r="J533" s="15">
        <v>0</v>
      </c>
      <c r="K533" s="15">
        <v>0</v>
      </c>
      <c r="L533" s="15">
        <v>0</v>
      </c>
      <c r="M533" s="15">
        <v>0</v>
      </c>
      <c r="N533" s="15">
        <v>0</v>
      </c>
      <c r="O533" s="6">
        <v>0</v>
      </c>
    </row>
    <row r="534" spans="1:15" x14ac:dyDescent="0.25">
      <c r="A534" s="12">
        <v>2021</v>
      </c>
      <c r="B534" s="8" t="s">
        <v>15</v>
      </c>
      <c r="C534" s="13">
        <v>1</v>
      </c>
      <c r="D534" s="13">
        <v>1</v>
      </c>
      <c r="E534" s="78">
        <v>1</v>
      </c>
      <c r="F534" s="104" t="s">
        <v>78</v>
      </c>
      <c r="G534" s="104" t="s">
        <v>79</v>
      </c>
      <c r="H534" s="104" t="s">
        <v>43</v>
      </c>
      <c r="I534" s="15">
        <v>12343</v>
      </c>
      <c r="J534" s="15">
        <v>0</v>
      </c>
      <c r="K534" s="15">
        <v>0</v>
      </c>
      <c r="L534" s="15">
        <v>29.782</v>
      </c>
      <c r="M534" s="15">
        <v>0</v>
      </c>
      <c r="N534" s="15">
        <v>12343</v>
      </c>
      <c r="O534" s="6">
        <v>0</v>
      </c>
    </row>
    <row r="535" spans="1:15" x14ac:dyDescent="0.25">
      <c r="A535" s="12">
        <v>2021</v>
      </c>
      <c r="B535" s="8" t="s">
        <v>15</v>
      </c>
      <c r="C535" s="13">
        <v>1</v>
      </c>
      <c r="D535" s="13">
        <v>1</v>
      </c>
      <c r="E535" s="78">
        <v>1</v>
      </c>
      <c r="F535" s="104" t="s">
        <v>78</v>
      </c>
      <c r="G535" s="104" t="s">
        <v>80</v>
      </c>
      <c r="H535" s="104" t="s">
        <v>43</v>
      </c>
      <c r="I535" s="15">
        <v>50183</v>
      </c>
      <c r="J535" s="15">
        <v>0</v>
      </c>
      <c r="K535" s="15">
        <v>0</v>
      </c>
      <c r="L535" s="15">
        <v>0</v>
      </c>
      <c r="M535" s="15">
        <v>0</v>
      </c>
      <c r="N535" s="15">
        <v>50183</v>
      </c>
      <c r="O535" s="6">
        <v>0</v>
      </c>
    </row>
    <row r="536" spans="1:15" x14ac:dyDescent="0.25">
      <c r="A536" s="12">
        <v>2021</v>
      </c>
      <c r="B536" s="8" t="s">
        <v>15</v>
      </c>
      <c r="C536" s="13">
        <v>1</v>
      </c>
      <c r="D536" s="13">
        <v>1</v>
      </c>
      <c r="E536" s="78">
        <v>1</v>
      </c>
      <c r="F536" s="104" t="s">
        <v>78</v>
      </c>
      <c r="G536" s="104" t="s">
        <v>81</v>
      </c>
      <c r="H536" s="104" t="s">
        <v>43</v>
      </c>
      <c r="I536" s="15">
        <v>0</v>
      </c>
      <c r="J536" s="15">
        <v>0</v>
      </c>
      <c r="K536" s="15">
        <v>0</v>
      </c>
      <c r="L536" s="15">
        <v>0</v>
      </c>
      <c r="M536" s="15">
        <v>0</v>
      </c>
      <c r="N536" s="15">
        <v>0</v>
      </c>
      <c r="O536" s="6">
        <v>0</v>
      </c>
    </row>
    <row r="537" spans="1:15" x14ac:dyDescent="0.25">
      <c r="A537" s="12">
        <v>2021</v>
      </c>
      <c r="B537" s="8" t="s">
        <v>15</v>
      </c>
      <c r="C537" s="13">
        <v>1</v>
      </c>
      <c r="D537" s="13">
        <v>1</v>
      </c>
      <c r="E537" s="78">
        <v>1</v>
      </c>
      <c r="F537" s="104" t="s">
        <v>73</v>
      </c>
      <c r="G537" s="104" t="s">
        <v>82</v>
      </c>
      <c r="H537" s="104" t="s">
        <v>43</v>
      </c>
      <c r="I537" s="15">
        <v>5942815.4722970007</v>
      </c>
      <c r="J537" s="15">
        <v>152101.52269000001</v>
      </c>
      <c r="K537" s="15">
        <v>2173.4498409999997</v>
      </c>
      <c r="L537" s="15">
        <v>15622.891195</v>
      </c>
      <c r="M537" s="15">
        <v>3.7935839993879199</v>
      </c>
      <c r="N537" s="15">
        <v>6092747.33873</v>
      </c>
      <c r="O537" s="6">
        <v>0</v>
      </c>
    </row>
    <row r="538" spans="1:15" x14ac:dyDescent="0.25">
      <c r="A538" s="12">
        <v>2021</v>
      </c>
      <c r="B538" s="8" t="s">
        <v>15</v>
      </c>
      <c r="C538" s="13">
        <v>1</v>
      </c>
      <c r="D538" s="13">
        <v>1</v>
      </c>
      <c r="E538" s="78">
        <v>0</v>
      </c>
      <c r="F538" s="104" t="s">
        <v>73</v>
      </c>
      <c r="G538" s="104" t="s">
        <v>82</v>
      </c>
      <c r="H538" s="104" t="s">
        <v>69</v>
      </c>
      <c r="I538" s="15">
        <v>-4.6999999999999997E-5</v>
      </c>
      <c r="J538" s="15">
        <v>0</v>
      </c>
      <c r="K538" s="15">
        <v>0</v>
      </c>
      <c r="L538" s="15">
        <v>0</v>
      </c>
      <c r="M538" s="15">
        <v>-1.000000000000004E-6</v>
      </c>
      <c r="N538" s="15">
        <v>-4.8000000000000001E-5</v>
      </c>
      <c r="O538" s="6">
        <v>0</v>
      </c>
    </row>
    <row r="539" spans="1:15" x14ac:dyDescent="0.25">
      <c r="A539" s="12">
        <v>2021</v>
      </c>
      <c r="B539" s="8" t="s">
        <v>15</v>
      </c>
      <c r="C539" s="13">
        <v>1</v>
      </c>
      <c r="D539" s="13">
        <v>1</v>
      </c>
      <c r="E539" s="78">
        <v>0</v>
      </c>
      <c r="F539" s="104" t="s">
        <v>73</v>
      </c>
      <c r="G539" s="104" t="s">
        <v>82</v>
      </c>
      <c r="H539" s="104" t="s">
        <v>54</v>
      </c>
      <c r="I539" s="15">
        <v>340</v>
      </c>
      <c r="J539" s="15">
        <v>0</v>
      </c>
      <c r="K539" s="15">
        <v>0</v>
      </c>
      <c r="L539" s="15">
        <v>0</v>
      </c>
      <c r="M539" s="15">
        <v>0</v>
      </c>
      <c r="N539" s="15">
        <v>340</v>
      </c>
      <c r="O539" s="6">
        <v>0</v>
      </c>
    </row>
    <row r="540" spans="1:15" x14ac:dyDescent="0.25">
      <c r="A540" s="12">
        <v>2021</v>
      </c>
      <c r="B540" s="8" t="s">
        <v>15</v>
      </c>
      <c r="C540" s="13">
        <v>1</v>
      </c>
      <c r="D540" s="13">
        <v>0</v>
      </c>
      <c r="E540" s="78">
        <v>0</v>
      </c>
      <c r="F540" s="104" t="s">
        <v>73</v>
      </c>
      <c r="G540" s="104" t="s">
        <v>82</v>
      </c>
      <c r="H540" s="104" t="s">
        <v>63</v>
      </c>
      <c r="I540" s="15">
        <v>0</v>
      </c>
      <c r="J540" s="15">
        <v>0</v>
      </c>
      <c r="K540" s="15">
        <v>0</v>
      </c>
      <c r="L540" s="15">
        <v>0</v>
      </c>
      <c r="M540" s="15">
        <v>0</v>
      </c>
      <c r="N540" s="15">
        <v>0</v>
      </c>
      <c r="O540" s="6">
        <v>0</v>
      </c>
    </row>
    <row r="541" spans="1:15" x14ac:dyDescent="0.25">
      <c r="A541" s="12">
        <v>2021</v>
      </c>
      <c r="B541" s="8" t="s">
        <v>15</v>
      </c>
      <c r="C541" s="13">
        <v>1</v>
      </c>
      <c r="D541" s="13">
        <v>1</v>
      </c>
      <c r="E541" s="78">
        <v>0</v>
      </c>
      <c r="F541" s="104" t="s">
        <v>73</v>
      </c>
      <c r="G541" s="104" t="s">
        <v>82</v>
      </c>
      <c r="H541" s="104" t="s">
        <v>45</v>
      </c>
      <c r="I541" s="15">
        <v>16504.733410000001</v>
      </c>
      <c r="J541" s="15">
        <v>0</v>
      </c>
      <c r="K541" s="15">
        <v>0</v>
      </c>
      <c r="L541" s="15">
        <v>0</v>
      </c>
      <c r="M541" s="15">
        <v>0</v>
      </c>
      <c r="N541" s="15">
        <v>16504.733410000001</v>
      </c>
      <c r="O541" s="6">
        <v>0</v>
      </c>
    </row>
    <row r="542" spans="1:15" x14ac:dyDescent="0.25">
      <c r="A542" s="12">
        <v>2021</v>
      </c>
      <c r="B542" s="8" t="s">
        <v>15</v>
      </c>
      <c r="C542" s="13">
        <v>1</v>
      </c>
      <c r="D542" s="13">
        <v>0</v>
      </c>
      <c r="E542" s="78">
        <v>0</v>
      </c>
      <c r="F542" s="104" t="s">
        <v>73</v>
      </c>
      <c r="G542" s="104" t="s">
        <v>82</v>
      </c>
      <c r="H542" s="104" t="s">
        <v>51</v>
      </c>
      <c r="I542" s="15">
        <v>869.6884849999999</v>
      </c>
      <c r="J542" s="15">
        <v>0</v>
      </c>
      <c r="K542" s="15">
        <v>37.812959999999997</v>
      </c>
      <c r="L542" s="15">
        <v>8.6968799999999984</v>
      </c>
      <c r="M542" s="15">
        <v>0</v>
      </c>
      <c r="N542" s="15">
        <v>831.87552499999993</v>
      </c>
      <c r="O542" s="6">
        <v>0</v>
      </c>
    </row>
    <row r="543" spans="1:15" x14ac:dyDescent="0.25">
      <c r="A543" s="12">
        <v>2021</v>
      </c>
      <c r="B543" s="8" t="s">
        <v>15</v>
      </c>
      <c r="C543" s="13">
        <v>1</v>
      </c>
      <c r="D543" s="13">
        <v>0</v>
      </c>
      <c r="E543" s="78">
        <v>0</v>
      </c>
      <c r="F543" s="104" t="s">
        <v>73</v>
      </c>
      <c r="G543" s="104" t="s">
        <v>82</v>
      </c>
      <c r="H543" s="104" t="s">
        <v>83</v>
      </c>
      <c r="I543" s="15">
        <v>50000</v>
      </c>
      <c r="J543" s="15">
        <v>20000</v>
      </c>
      <c r="K543" s="15">
        <v>0</v>
      </c>
      <c r="L543" s="15">
        <v>0</v>
      </c>
      <c r="M543" s="15">
        <v>0</v>
      </c>
      <c r="N543" s="15">
        <v>70000</v>
      </c>
      <c r="O543" s="6">
        <v>0</v>
      </c>
    </row>
    <row r="544" spans="1:15" x14ac:dyDescent="0.25">
      <c r="A544" s="12">
        <v>2021</v>
      </c>
      <c r="B544" s="8" t="s">
        <v>15</v>
      </c>
      <c r="C544" s="13">
        <v>1</v>
      </c>
      <c r="D544" s="13">
        <v>0</v>
      </c>
      <c r="E544" s="78">
        <v>0</v>
      </c>
      <c r="F544" s="104" t="s">
        <v>73</v>
      </c>
      <c r="G544" s="104" t="s">
        <v>82</v>
      </c>
      <c r="H544" s="104" t="s">
        <v>60</v>
      </c>
      <c r="I544" s="15">
        <v>0</v>
      </c>
      <c r="J544" s="15">
        <v>0</v>
      </c>
      <c r="K544" s="15">
        <v>0</v>
      </c>
      <c r="L544" s="15">
        <v>0</v>
      </c>
      <c r="M544" s="15">
        <v>0</v>
      </c>
      <c r="N544" s="15">
        <v>0</v>
      </c>
      <c r="O544" s="6">
        <v>0</v>
      </c>
    </row>
    <row r="545" spans="1:15" x14ac:dyDescent="0.25">
      <c r="A545" s="12">
        <v>2021</v>
      </c>
      <c r="B545" s="8" t="s">
        <v>15</v>
      </c>
      <c r="C545" s="13">
        <v>1</v>
      </c>
      <c r="D545" s="13">
        <v>1</v>
      </c>
      <c r="E545" s="78">
        <v>0</v>
      </c>
      <c r="F545" s="104" t="s">
        <v>73</v>
      </c>
      <c r="G545" s="104" t="s">
        <v>82</v>
      </c>
      <c r="H545" s="104" t="s">
        <v>70</v>
      </c>
      <c r="I545" s="15">
        <v>59760.352301999999</v>
      </c>
      <c r="J545" s="15">
        <v>0</v>
      </c>
      <c r="K545" s="15">
        <v>0</v>
      </c>
      <c r="L545" s="15">
        <v>0</v>
      </c>
      <c r="M545" s="15">
        <v>2.0000006770715117E-6</v>
      </c>
      <c r="N545" s="15">
        <v>59760.352304</v>
      </c>
      <c r="O545" s="6">
        <v>0</v>
      </c>
    </row>
    <row r="546" spans="1:15" x14ac:dyDescent="0.25">
      <c r="A546" s="12">
        <v>2021</v>
      </c>
      <c r="B546" s="8" t="s">
        <v>15</v>
      </c>
      <c r="C546" s="13">
        <v>1</v>
      </c>
      <c r="D546" s="13">
        <v>1</v>
      </c>
      <c r="E546" s="78">
        <v>0</v>
      </c>
      <c r="F546" s="104" t="s">
        <v>73</v>
      </c>
      <c r="G546" s="104" t="s">
        <v>82</v>
      </c>
      <c r="H546" s="104" t="s">
        <v>61</v>
      </c>
      <c r="I546" s="15">
        <v>-1.1999999999999994E-5</v>
      </c>
      <c r="J546" s="15">
        <v>0</v>
      </c>
      <c r="K546" s="15">
        <v>0</v>
      </c>
      <c r="L546" s="15">
        <v>0</v>
      </c>
      <c r="M546" s="15">
        <v>-2.7105054312137611E-20</v>
      </c>
      <c r="N546" s="15">
        <v>-1.2000000000000021E-5</v>
      </c>
      <c r="O546" s="6">
        <v>0</v>
      </c>
    </row>
    <row r="547" spans="1:15" x14ac:dyDescent="0.25">
      <c r="A547" s="12">
        <v>2021</v>
      </c>
      <c r="B547" s="8" t="s">
        <v>15</v>
      </c>
      <c r="C547" s="13">
        <v>1</v>
      </c>
      <c r="D547" s="13">
        <v>1</v>
      </c>
      <c r="E547" s="78">
        <v>0</v>
      </c>
      <c r="F547" s="104" t="s">
        <v>73</v>
      </c>
      <c r="G547" s="104" t="s">
        <v>82</v>
      </c>
      <c r="H547" s="104" t="s">
        <v>56</v>
      </c>
      <c r="I547" s="15">
        <v>37037.083936000003</v>
      </c>
      <c r="J547" s="15">
        <v>0</v>
      </c>
      <c r="K547" s="15">
        <v>55.78698</v>
      </c>
      <c r="L547" s="15">
        <v>11.157399999999999</v>
      </c>
      <c r="M547" s="15">
        <v>0</v>
      </c>
      <c r="N547" s="15">
        <v>36981.296956000006</v>
      </c>
      <c r="O547" s="6">
        <v>0</v>
      </c>
    </row>
    <row r="548" spans="1:15" x14ac:dyDescent="0.25">
      <c r="A548" s="12">
        <v>2021</v>
      </c>
      <c r="B548" s="8" t="s">
        <v>15</v>
      </c>
      <c r="C548" s="13">
        <v>1</v>
      </c>
      <c r="D548" s="13">
        <v>1</v>
      </c>
      <c r="E548" s="78">
        <v>0</v>
      </c>
      <c r="F548" s="104" t="s">
        <v>73</v>
      </c>
      <c r="G548" s="104" t="s">
        <v>82</v>
      </c>
      <c r="H548" s="104" t="s">
        <v>66</v>
      </c>
      <c r="I548" s="15">
        <v>1192.526361</v>
      </c>
      <c r="J548" s="15">
        <v>0</v>
      </c>
      <c r="K548" s="15">
        <v>0</v>
      </c>
      <c r="L548" s="15">
        <v>0</v>
      </c>
      <c r="M548" s="15">
        <v>0</v>
      </c>
      <c r="N548" s="15">
        <v>1192.526361</v>
      </c>
      <c r="O548" s="6">
        <v>0</v>
      </c>
    </row>
    <row r="549" spans="1:15" x14ac:dyDescent="0.25">
      <c r="A549" s="12">
        <v>2021</v>
      </c>
      <c r="B549" s="8" t="s">
        <v>15</v>
      </c>
      <c r="C549" s="13">
        <v>1</v>
      </c>
      <c r="D549" s="13">
        <v>1</v>
      </c>
      <c r="E549" s="78">
        <v>1</v>
      </c>
      <c r="F549" s="104" t="s">
        <v>73</v>
      </c>
      <c r="G549" s="104" t="s">
        <v>82</v>
      </c>
      <c r="H549" s="104" t="s">
        <v>84</v>
      </c>
      <c r="I549" s="15">
        <v>0</v>
      </c>
      <c r="J549" s="15">
        <v>0</v>
      </c>
      <c r="K549" s="15">
        <v>0</v>
      </c>
      <c r="L549" s="15">
        <v>0</v>
      </c>
      <c r="M549" s="15">
        <v>0</v>
      </c>
      <c r="N549" s="15">
        <v>0</v>
      </c>
      <c r="O549" s="6">
        <v>0</v>
      </c>
    </row>
    <row r="550" spans="1:15" x14ac:dyDescent="0.25">
      <c r="A550" s="12">
        <v>2021</v>
      </c>
      <c r="B550" s="8" t="s">
        <v>15</v>
      </c>
      <c r="C550" s="13">
        <v>1</v>
      </c>
      <c r="D550" s="13">
        <v>1</v>
      </c>
      <c r="E550" s="78">
        <v>1</v>
      </c>
      <c r="F550" s="104" t="s">
        <v>73</v>
      </c>
      <c r="G550" s="104" t="s">
        <v>82</v>
      </c>
      <c r="H550" s="104" t="s">
        <v>85</v>
      </c>
      <c r="I550" s="15">
        <v>2399.4535850000002</v>
      </c>
      <c r="J550" s="15">
        <v>0</v>
      </c>
      <c r="K550" s="15">
        <v>0</v>
      </c>
      <c r="L550" s="15">
        <v>0</v>
      </c>
      <c r="M550" s="15">
        <v>9.9999988378840499E-7</v>
      </c>
      <c r="N550" s="15">
        <v>2399.4535860000001</v>
      </c>
      <c r="O550" s="6">
        <v>0</v>
      </c>
    </row>
    <row r="551" spans="1:15" x14ac:dyDescent="0.25">
      <c r="A551" s="12">
        <v>2021</v>
      </c>
      <c r="B551" s="8" t="s">
        <v>15</v>
      </c>
      <c r="C551" s="13">
        <v>1</v>
      </c>
      <c r="D551" s="13">
        <v>1</v>
      </c>
      <c r="E551" s="78">
        <v>0</v>
      </c>
      <c r="F551" s="104" t="s">
        <v>73</v>
      </c>
      <c r="G551" s="104" t="s">
        <v>82</v>
      </c>
      <c r="H551" s="104" t="s">
        <v>86</v>
      </c>
      <c r="I551" s="15">
        <v>3046.5704300000002</v>
      </c>
      <c r="J551" s="15">
        <v>0</v>
      </c>
      <c r="K551" s="15">
        <v>0</v>
      </c>
      <c r="L551" s="15">
        <v>0</v>
      </c>
      <c r="M551" s="15">
        <v>0</v>
      </c>
      <c r="N551" s="15">
        <v>3046.5704300000002</v>
      </c>
      <c r="O551" s="6">
        <v>0</v>
      </c>
    </row>
    <row r="552" spans="1:15" x14ac:dyDescent="0.25">
      <c r="A552" s="12">
        <v>2021</v>
      </c>
      <c r="B552" s="8" t="s">
        <v>15</v>
      </c>
      <c r="C552" s="13">
        <v>1</v>
      </c>
      <c r="D552" s="13">
        <v>1</v>
      </c>
      <c r="E552" s="78">
        <v>0</v>
      </c>
      <c r="F552" s="104" t="s">
        <v>73</v>
      </c>
      <c r="G552" s="104" t="s">
        <v>82</v>
      </c>
      <c r="H552" s="104" t="s">
        <v>87</v>
      </c>
      <c r="I552" s="15">
        <v>12500</v>
      </c>
      <c r="J552" s="15">
        <v>0</v>
      </c>
      <c r="K552" s="15">
        <v>0</v>
      </c>
      <c r="L552" s="15">
        <v>0</v>
      </c>
      <c r="M552" s="15">
        <v>0</v>
      </c>
      <c r="N552" s="15">
        <v>12500</v>
      </c>
      <c r="O552" s="6">
        <v>0</v>
      </c>
    </row>
    <row r="553" spans="1:15" x14ac:dyDescent="0.25">
      <c r="A553" s="12">
        <v>2021</v>
      </c>
      <c r="B553" s="8" t="s">
        <v>15</v>
      </c>
      <c r="C553" s="13">
        <v>1</v>
      </c>
      <c r="D553" s="13">
        <v>1</v>
      </c>
      <c r="E553" s="78">
        <v>0</v>
      </c>
      <c r="F553" s="104" t="s">
        <v>73</v>
      </c>
      <c r="G553" s="104" t="s">
        <v>82</v>
      </c>
      <c r="H553" s="104" t="s">
        <v>47</v>
      </c>
      <c r="I553" s="15">
        <v>22913.686989999998</v>
      </c>
      <c r="J553" s="15">
        <v>0</v>
      </c>
      <c r="K553" s="15">
        <v>0</v>
      </c>
      <c r="L553" s="15">
        <v>0</v>
      </c>
      <c r="M553" s="15">
        <v>0</v>
      </c>
      <c r="N553" s="15">
        <v>22913.686989999998</v>
      </c>
      <c r="O553" s="6">
        <v>0</v>
      </c>
    </row>
    <row r="554" spans="1:15" x14ac:dyDescent="0.25">
      <c r="A554" s="12">
        <v>2021</v>
      </c>
      <c r="B554" s="8" t="s">
        <v>15</v>
      </c>
      <c r="C554" s="13">
        <v>1</v>
      </c>
      <c r="D554" s="13">
        <v>1</v>
      </c>
      <c r="E554" s="78">
        <v>1</v>
      </c>
      <c r="F554" s="104" t="s">
        <v>73</v>
      </c>
      <c r="G554" s="104" t="s">
        <v>88</v>
      </c>
      <c r="H554" s="104" t="s">
        <v>43</v>
      </c>
      <c r="I554" s="15">
        <v>3443221.3854739997</v>
      </c>
      <c r="J554" s="15">
        <v>0</v>
      </c>
      <c r="K554" s="15">
        <v>28589.44354</v>
      </c>
      <c r="L554" s="15">
        <v>2634.0746600000007</v>
      </c>
      <c r="M554" s="15">
        <v>0</v>
      </c>
      <c r="N554" s="15">
        <v>3414631.9419340002</v>
      </c>
      <c r="O554" s="6">
        <v>82.155749999999998</v>
      </c>
    </row>
    <row r="555" spans="1:15" x14ac:dyDescent="0.25">
      <c r="A555" s="12">
        <v>2021</v>
      </c>
      <c r="B555" s="8" t="s">
        <v>15</v>
      </c>
      <c r="C555" s="13">
        <v>1</v>
      </c>
      <c r="D555" s="13">
        <v>1</v>
      </c>
      <c r="E555" s="78">
        <v>0</v>
      </c>
      <c r="F555" s="104" t="s">
        <v>73</v>
      </c>
      <c r="G555" s="104" t="s">
        <v>88</v>
      </c>
      <c r="H555" s="104" t="s">
        <v>89</v>
      </c>
      <c r="I555" s="15">
        <v>0</v>
      </c>
      <c r="J555" s="15">
        <v>0</v>
      </c>
      <c r="K555" s="15">
        <v>0</v>
      </c>
      <c r="L555" s="15">
        <v>0</v>
      </c>
      <c r="M555" s="15">
        <v>0</v>
      </c>
      <c r="N555" s="15">
        <v>0</v>
      </c>
      <c r="O555" s="6">
        <v>0</v>
      </c>
    </row>
    <row r="556" spans="1:15" x14ac:dyDescent="0.25">
      <c r="A556" s="12">
        <v>2021</v>
      </c>
      <c r="B556" s="8" t="s">
        <v>15</v>
      </c>
      <c r="C556" s="13">
        <v>1</v>
      </c>
      <c r="D556" s="13">
        <v>0</v>
      </c>
      <c r="E556" s="78">
        <v>0</v>
      </c>
      <c r="F556" s="104" t="s">
        <v>73</v>
      </c>
      <c r="G556" s="104" t="s">
        <v>88</v>
      </c>
      <c r="H556" s="104" t="s">
        <v>63</v>
      </c>
      <c r="I556" s="15">
        <v>0</v>
      </c>
      <c r="J556" s="15">
        <v>0</v>
      </c>
      <c r="K556" s="15">
        <v>0</v>
      </c>
      <c r="L556" s="15">
        <v>0</v>
      </c>
      <c r="M556" s="15">
        <v>0</v>
      </c>
      <c r="N556" s="15">
        <v>0</v>
      </c>
      <c r="O556" s="6">
        <v>0</v>
      </c>
    </row>
    <row r="557" spans="1:15" x14ac:dyDescent="0.25">
      <c r="A557" s="12">
        <v>2021</v>
      </c>
      <c r="B557" s="8" t="s">
        <v>15</v>
      </c>
      <c r="C557" s="13">
        <v>1</v>
      </c>
      <c r="D557" s="13">
        <v>1</v>
      </c>
      <c r="E557" s="78">
        <v>0</v>
      </c>
      <c r="F557" s="104" t="s">
        <v>73</v>
      </c>
      <c r="G557" s="104" t="s">
        <v>88</v>
      </c>
      <c r="H557" s="104" t="s">
        <v>69</v>
      </c>
      <c r="I557" s="15">
        <v>123690.80783800001</v>
      </c>
      <c r="J557" s="15">
        <v>0</v>
      </c>
      <c r="K557" s="15">
        <v>0</v>
      </c>
      <c r="L557" s="15">
        <v>0</v>
      </c>
      <c r="M557" s="15">
        <v>0</v>
      </c>
      <c r="N557" s="15">
        <v>123690.80783800001</v>
      </c>
      <c r="O557" s="6">
        <v>0</v>
      </c>
    </row>
    <row r="558" spans="1:15" x14ac:dyDescent="0.25">
      <c r="A558" s="12">
        <v>2021</v>
      </c>
      <c r="B558" s="8" t="s">
        <v>15</v>
      </c>
      <c r="C558" s="13">
        <v>1</v>
      </c>
      <c r="D558" s="13">
        <v>1</v>
      </c>
      <c r="E558" s="78">
        <v>0</v>
      </c>
      <c r="F558" s="104" t="s">
        <v>73</v>
      </c>
      <c r="G558" s="104" t="s">
        <v>88</v>
      </c>
      <c r="H558" s="104" t="s">
        <v>45</v>
      </c>
      <c r="I558" s="15">
        <v>223538.74730700001</v>
      </c>
      <c r="J558" s="15">
        <v>0</v>
      </c>
      <c r="K558" s="15">
        <v>0</v>
      </c>
      <c r="L558" s="15">
        <v>0</v>
      </c>
      <c r="M558" s="15">
        <v>0</v>
      </c>
      <c r="N558" s="15">
        <v>223538.74730700001</v>
      </c>
      <c r="O558" s="6">
        <v>0</v>
      </c>
    </row>
    <row r="559" spans="1:15" x14ac:dyDescent="0.25">
      <c r="A559" s="12">
        <v>2021</v>
      </c>
      <c r="B559" s="8" t="s">
        <v>15</v>
      </c>
      <c r="C559" s="13">
        <v>1</v>
      </c>
      <c r="D559" s="13">
        <v>1</v>
      </c>
      <c r="E559" s="78">
        <v>0</v>
      </c>
      <c r="F559" s="104" t="s">
        <v>73</v>
      </c>
      <c r="G559" s="104" t="s">
        <v>88</v>
      </c>
      <c r="H559" s="104" t="s">
        <v>90</v>
      </c>
      <c r="I559" s="15">
        <v>0</v>
      </c>
      <c r="J559" s="15">
        <v>0</v>
      </c>
      <c r="K559" s="15">
        <v>0</v>
      </c>
      <c r="L559" s="15">
        <v>0</v>
      </c>
      <c r="M559" s="15">
        <v>0</v>
      </c>
      <c r="N559" s="15">
        <v>0</v>
      </c>
      <c r="O559" s="6">
        <v>0</v>
      </c>
    </row>
    <row r="560" spans="1:15" x14ac:dyDescent="0.25">
      <c r="A560" s="12">
        <v>2021</v>
      </c>
      <c r="B560" s="8" t="s">
        <v>15</v>
      </c>
      <c r="C560" s="13">
        <v>1</v>
      </c>
      <c r="D560" s="13">
        <v>1</v>
      </c>
      <c r="E560" s="78">
        <v>0</v>
      </c>
      <c r="F560" s="104" t="s">
        <v>73</v>
      </c>
      <c r="G560" s="104" t="s">
        <v>88</v>
      </c>
      <c r="H560" s="104" t="s">
        <v>86</v>
      </c>
      <c r="I560" s="15">
        <v>54545.454539999999</v>
      </c>
      <c r="J560" s="15">
        <v>0</v>
      </c>
      <c r="K560" s="15">
        <v>2727.2727300000001</v>
      </c>
      <c r="L560" s="15">
        <v>536.62424999999996</v>
      </c>
      <c r="M560" s="15">
        <v>0</v>
      </c>
      <c r="N560" s="15">
        <v>51818.181810000002</v>
      </c>
      <c r="O560" s="6">
        <v>82.727270000000004</v>
      </c>
    </row>
    <row r="561" spans="1:15" x14ac:dyDescent="0.25">
      <c r="A561" s="12">
        <v>2021</v>
      </c>
      <c r="B561" s="8" t="s">
        <v>15</v>
      </c>
      <c r="C561" s="13">
        <v>1</v>
      </c>
      <c r="D561" s="13">
        <v>1</v>
      </c>
      <c r="E561" s="78">
        <v>0</v>
      </c>
      <c r="F561" s="104" t="s">
        <v>73</v>
      </c>
      <c r="G561" s="104" t="s">
        <v>88</v>
      </c>
      <c r="H561" s="104" t="s">
        <v>66</v>
      </c>
      <c r="I561" s="15">
        <v>0</v>
      </c>
      <c r="J561" s="15">
        <v>0</v>
      </c>
      <c r="K561" s="15">
        <v>0</v>
      </c>
      <c r="L561" s="15">
        <v>0</v>
      </c>
      <c r="M561" s="15">
        <v>0</v>
      </c>
      <c r="N561" s="15">
        <v>0</v>
      </c>
      <c r="O561" s="6">
        <v>0</v>
      </c>
    </row>
    <row r="562" spans="1:15" x14ac:dyDescent="0.25">
      <c r="A562" s="12">
        <v>2021</v>
      </c>
      <c r="B562" s="8" t="s">
        <v>15</v>
      </c>
      <c r="C562" s="13">
        <v>1</v>
      </c>
      <c r="D562" s="13">
        <v>1</v>
      </c>
      <c r="E562" s="78">
        <v>0</v>
      </c>
      <c r="F562" s="104" t="s">
        <v>73</v>
      </c>
      <c r="G562" s="104" t="s">
        <v>88</v>
      </c>
      <c r="H562" s="104" t="s">
        <v>70</v>
      </c>
      <c r="I562" s="15">
        <v>0</v>
      </c>
      <c r="J562" s="15">
        <v>0</v>
      </c>
      <c r="K562" s="15">
        <v>0</v>
      </c>
      <c r="L562" s="15">
        <v>0</v>
      </c>
      <c r="M562" s="15">
        <v>0</v>
      </c>
      <c r="N562" s="15">
        <v>0</v>
      </c>
      <c r="O562" s="6">
        <v>0</v>
      </c>
    </row>
    <row r="563" spans="1:15" x14ac:dyDescent="0.25">
      <c r="A563" s="12">
        <v>2021</v>
      </c>
      <c r="B563" s="8" t="s">
        <v>15</v>
      </c>
      <c r="C563" s="13">
        <v>1</v>
      </c>
      <c r="D563" s="13">
        <v>1</v>
      </c>
      <c r="E563" s="78">
        <v>0</v>
      </c>
      <c r="F563" s="104" t="s">
        <v>73</v>
      </c>
      <c r="G563" s="104" t="s">
        <v>88</v>
      </c>
      <c r="H563" s="104" t="s">
        <v>56</v>
      </c>
      <c r="I563" s="15">
        <v>165</v>
      </c>
      <c r="J563" s="15">
        <v>0</v>
      </c>
      <c r="K563" s="15">
        <v>0</v>
      </c>
      <c r="L563" s="15">
        <v>0</v>
      </c>
      <c r="M563" s="15">
        <v>0</v>
      </c>
      <c r="N563" s="15">
        <v>165</v>
      </c>
      <c r="O563" s="6">
        <v>0</v>
      </c>
    </row>
    <row r="564" spans="1:15" x14ac:dyDescent="0.25">
      <c r="A564" s="12">
        <v>2021</v>
      </c>
      <c r="B564" s="8" t="s">
        <v>15</v>
      </c>
      <c r="C564" s="13">
        <v>1</v>
      </c>
      <c r="D564" s="13">
        <v>1</v>
      </c>
      <c r="E564" s="78">
        <v>0</v>
      </c>
      <c r="F564" s="104" t="s">
        <v>73</v>
      </c>
      <c r="G564" s="104" t="s">
        <v>88</v>
      </c>
      <c r="H564" s="104" t="s">
        <v>61</v>
      </c>
      <c r="I564" s="15">
        <v>0</v>
      </c>
      <c r="J564" s="15">
        <v>0</v>
      </c>
      <c r="K564" s="15">
        <v>0</v>
      </c>
      <c r="L564" s="15">
        <v>0</v>
      </c>
      <c r="M564" s="15">
        <v>0</v>
      </c>
      <c r="N564" s="15">
        <v>0</v>
      </c>
      <c r="O564" s="6">
        <v>0</v>
      </c>
    </row>
    <row r="565" spans="1:15" x14ac:dyDescent="0.25">
      <c r="A565" s="12">
        <v>2021</v>
      </c>
      <c r="B565" s="8" t="s">
        <v>15</v>
      </c>
      <c r="C565" s="13">
        <v>1</v>
      </c>
      <c r="D565" s="13">
        <v>0</v>
      </c>
      <c r="E565" s="78">
        <v>0</v>
      </c>
      <c r="F565" s="104" t="s">
        <v>73</v>
      </c>
      <c r="G565" s="104" t="s">
        <v>88</v>
      </c>
      <c r="H565" s="104" t="s">
        <v>91</v>
      </c>
      <c r="I565" s="15">
        <v>30000</v>
      </c>
      <c r="J565" s="15">
        <v>0</v>
      </c>
      <c r="K565" s="15">
        <v>0</v>
      </c>
      <c r="L565" s="15">
        <v>0</v>
      </c>
      <c r="M565" s="15">
        <v>0</v>
      </c>
      <c r="N565" s="15">
        <v>30000</v>
      </c>
      <c r="O565" s="6">
        <v>0</v>
      </c>
    </row>
    <row r="566" spans="1:15" x14ac:dyDescent="0.25">
      <c r="A566" s="12">
        <v>2021</v>
      </c>
      <c r="B566" s="8" t="s">
        <v>15</v>
      </c>
      <c r="C566" s="13">
        <v>1</v>
      </c>
      <c r="D566" s="13">
        <v>0</v>
      </c>
      <c r="E566" s="78">
        <v>0</v>
      </c>
      <c r="F566" s="104" t="s">
        <v>73</v>
      </c>
      <c r="G566" s="104" t="s">
        <v>88</v>
      </c>
      <c r="H566" s="104" t="s">
        <v>51</v>
      </c>
      <c r="I566" s="15">
        <v>40000</v>
      </c>
      <c r="J566" s="15">
        <v>0</v>
      </c>
      <c r="K566" s="15">
        <v>0</v>
      </c>
      <c r="L566" s="15">
        <v>0</v>
      </c>
      <c r="M566" s="15">
        <v>0</v>
      </c>
      <c r="N566" s="15">
        <v>40000</v>
      </c>
      <c r="O566" s="6">
        <v>0</v>
      </c>
    </row>
    <row r="567" spans="1:15" x14ac:dyDescent="0.25">
      <c r="A567" s="12">
        <v>2021</v>
      </c>
      <c r="B567" s="8" t="s">
        <v>15</v>
      </c>
      <c r="C567" s="13">
        <v>1</v>
      </c>
      <c r="D567" s="13">
        <v>1</v>
      </c>
      <c r="E567" s="78">
        <v>0</v>
      </c>
      <c r="F567" s="104" t="s">
        <v>73</v>
      </c>
      <c r="G567" s="104" t="s">
        <v>88</v>
      </c>
      <c r="H567" s="104" t="s">
        <v>64</v>
      </c>
      <c r="I567" s="15">
        <v>44034.386810000004</v>
      </c>
      <c r="J567" s="15">
        <v>0</v>
      </c>
      <c r="K567" s="15">
        <v>3669.53224</v>
      </c>
      <c r="L567" s="15">
        <v>472.61975000000001</v>
      </c>
      <c r="M567" s="15">
        <v>0</v>
      </c>
      <c r="N567" s="15">
        <v>40364.854570000003</v>
      </c>
      <c r="O567" s="6">
        <v>87.50215</v>
      </c>
    </row>
    <row r="568" spans="1:15" x14ac:dyDescent="0.25">
      <c r="A568" s="12">
        <v>2021</v>
      </c>
      <c r="B568" s="8" t="s">
        <v>15</v>
      </c>
      <c r="C568" s="13">
        <v>1</v>
      </c>
      <c r="D568" s="13">
        <v>1</v>
      </c>
      <c r="E568" s="78">
        <v>0</v>
      </c>
      <c r="F568" s="104" t="s">
        <v>73</v>
      </c>
      <c r="G568" s="104" t="s">
        <v>88</v>
      </c>
      <c r="H568" s="104" t="s">
        <v>52</v>
      </c>
      <c r="I568" s="15">
        <v>43215.411269999997</v>
      </c>
      <c r="J568" s="15">
        <v>0</v>
      </c>
      <c r="K568" s="15">
        <v>0</v>
      </c>
      <c r="L568" s="15">
        <v>0</v>
      </c>
      <c r="M568" s="15">
        <v>0</v>
      </c>
      <c r="N568" s="15">
        <v>43215.411269999997</v>
      </c>
      <c r="O568" s="6">
        <v>0</v>
      </c>
    </row>
    <row r="569" spans="1:15" x14ac:dyDescent="0.25">
      <c r="A569" s="12">
        <v>2021</v>
      </c>
      <c r="B569" s="8" t="s">
        <v>15</v>
      </c>
      <c r="C569" s="13">
        <v>1</v>
      </c>
      <c r="D569" s="13">
        <v>1</v>
      </c>
      <c r="E569" s="78">
        <v>1</v>
      </c>
      <c r="F569" s="104" t="s">
        <v>73</v>
      </c>
      <c r="G569" s="104" t="s">
        <v>92</v>
      </c>
      <c r="H569" s="104" t="s">
        <v>43</v>
      </c>
      <c r="I569" s="15">
        <v>1851246.9576000005</v>
      </c>
      <c r="J569" s="15">
        <v>21505.957009999998</v>
      </c>
      <c r="K569" s="15">
        <v>4562.8082000000004</v>
      </c>
      <c r="L569" s="15">
        <v>1204.7191700000001</v>
      </c>
      <c r="M569" s="15">
        <v>0</v>
      </c>
      <c r="N569" s="15">
        <v>1868190.1064100005</v>
      </c>
      <c r="O569" s="6">
        <v>39.09120999999999</v>
      </c>
    </row>
    <row r="570" spans="1:15" x14ac:dyDescent="0.25">
      <c r="A570" s="12">
        <v>2021</v>
      </c>
      <c r="B570" s="8" t="s">
        <v>15</v>
      </c>
      <c r="C570" s="13">
        <v>1</v>
      </c>
      <c r="D570" s="13">
        <v>0</v>
      </c>
      <c r="E570" s="78">
        <v>0</v>
      </c>
      <c r="F570" s="104" t="s">
        <v>73</v>
      </c>
      <c r="G570" s="104" t="s">
        <v>92</v>
      </c>
      <c r="H570" s="104" t="s">
        <v>51</v>
      </c>
      <c r="I570" s="15">
        <v>120000</v>
      </c>
      <c r="J570" s="15">
        <v>0</v>
      </c>
      <c r="K570" s="15">
        <v>0</v>
      </c>
      <c r="L570" s="15">
        <v>0</v>
      </c>
      <c r="M570" s="15">
        <v>0</v>
      </c>
      <c r="N570" s="15">
        <v>120000</v>
      </c>
      <c r="O570" s="6">
        <v>0</v>
      </c>
    </row>
    <row r="571" spans="1:15" x14ac:dyDescent="0.25">
      <c r="A571" s="12">
        <v>2021</v>
      </c>
      <c r="B571" s="8" t="s">
        <v>15</v>
      </c>
      <c r="C571" s="13">
        <v>1</v>
      </c>
      <c r="D571" s="13">
        <v>1</v>
      </c>
      <c r="E571" s="78">
        <v>0</v>
      </c>
      <c r="F571" s="104" t="s">
        <v>73</v>
      </c>
      <c r="G571" s="104" t="s">
        <v>92</v>
      </c>
      <c r="H571" s="104" t="s">
        <v>66</v>
      </c>
      <c r="I571" s="15">
        <v>0</v>
      </c>
      <c r="J571" s="15">
        <v>0</v>
      </c>
      <c r="K571" s="15">
        <v>0</v>
      </c>
      <c r="L571" s="15">
        <v>0</v>
      </c>
      <c r="M571" s="15">
        <v>0</v>
      </c>
      <c r="N571" s="15">
        <v>0</v>
      </c>
      <c r="O571" s="6">
        <v>0</v>
      </c>
    </row>
    <row r="572" spans="1:15" x14ac:dyDescent="0.25">
      <c r="A572" s="12">
        <v>2021</v>
      </c>
      <c r="B572" s="8" t="s">
        <v>15</v>
      </c>
      <c r="C572" s="13">
        <v>1</v>
      </c>
      <c r="D572" s="13">
        <v>1</v>
      </c>
      <c r="E572" s="78">
        <v>0</v>
      </c>
      <c r="F572" s="104" t="s">
        <v>73</v>
      </c>
      <c r="G572" s="104" t="s">
        <v>92</v>
      </c>
      <c r="H572" s="104" t="s">
        <v>93</v>
      </c>
      <c r="I572" s="15">
        <v>90962.827290000001</v>
      </c>
      <c r="J572" s="15">
        <v>0</v>
      </c>
      <c r="K572" s="15">
        <v>0</v>
      </c>
      <c r="L572" s="15">
        <v>0</v>
      </c>
      <c r="M572" s="15">
        <v>0</v>
      </c>
      <c r="N572" s="15">
        <v>90962.827290000001</v>
      </c>
      <c r="O572" s="6">
        <v>0</v>
      </c>
    </row>
    <row r="573" spans="1:15" x14ac:dyDescent="0.25">
      <c r="A573" s="12">
        <v>2021</v>
      </c>
      <c r="B573" s="8" t="s">
        <v>15</v>
      </c>
      <c r="C573" s="13">
        <v>1</v>
      </c>
      <c r="D573" s="13">
        <v>1</v>
      </c>
      <c r="E573" s="78">
        <v>0</v>
      </c>
      <c r="F573" s="104" t="s">
        <v>73</v>
      </c>
      <c r="G573" s="104" t="s">
        <v>92</v>
      </c>
      <c r="H573" s="104" t="s">
        <v>45</v>
      </c>
      <c r="I573" s="15">
        <v>401087.08601999999</v>
      </c>
      <c r="J573" s="15">
        <v>0</v>
      </c>
      <c r="K573" s="15">
        <v>0</v>
      </c>
      <c r="L573" s="15">
        <v>0</v>
      </c>
      <c r="M573" s="15">
        <v>0</v>
      </c>
      <c r="N573" s="15">
        <v>401087.08601999999</v>
      </c>
      <c r="O573" s="6">
        <v>0</v>
      </c>
    </row>
    <row r="574" spans="1:15" x14ac:dyDescent="0.25">
      <c r="A574" s="12">
        <v>2021</v>
      </c>
      <c r="B574" s="8" t="s">
        <v>15</v>
      </c>
      <c r="C574" s="13">
        <v>1</v>
      </c>
      <c r="D574" s="13">
        <v>1</v>
      </c>
      <c r="E574" s="78">
        <v>0</v>
      </c>
      <c r="F574" s="104" t="s">
        <v>73</v>
      </c>
      <c r="G574" s="104" t="s">
        <v>92</v>
      </c>
      <c r="H574" s="104" t="s">
        <v>55</v>
      </c>
      <c r="I574" s="15">
        <v>100245.07626999999</v>
      </c>
      <c r="J574" s="15">
        <v>0</v>
      </c>
      <c r="K574" s="15">
        <v>0</v>
      </c>
      <c r="L574" s="15">
        <v>0</v>
      </c>
      <c r="M574" s="15">
        <v>0</v>
      </c>
      <c r="N574" s="15">
        <v>100245.07626999999</v>
      </c>
      <c r="O574" s="6">
        <v>0</v>
      </c>
    </row>
    <row r="575" spans="1:15" x14ac:dyDescent="0.25">
      <c r="A575" s="12">
        <v>2021</v>
      </c>
      <c r="B575" s="8" t="s">
        <v>15</v>
      </c>
      <c r="C575" s="13">
        <v>1</v>
      </c>
      <c r="D575" s="13">
        <v>1</v>
      </c>
      <c r="E575" s="78">
        <v>0</v>
      </c>
      <c r="F575" s="104" t="s">
        <v>73</v>
      </c>
      <c r="G575" s="104" t="s">
        <v>92</v>
      </c>
      <c r="H575" s="104" t="s">
        <v>94</v>
      </c>
      <c r="I575" s="15">
        <v>25612.022789999999</v>
      </c>
      <c r="J575" s="15">
        <v>1241.1304700000001</v>
      </c>
      <c r="K575" s="15">
        <v>0</v>
      </c>
      <c r="L575" s="15">
        <v>0</v>
      </c>
      <c r="M575" s="15">
        <v>0</v>
      </c>
      <c r="N575" s="15">
        <v>26853.153260000003</v>
      </c>
      <c r="O575" s="6">
        <v>0</v>
      </c>
    </row>
    <row r="576" spans="1:15" x14ac:dyDescent="0.25">
      <c r="A576" s="12">
        <v>2021</v>
      </c>
      <c r="B576" s="8" t="s">
        <v>15</v>
      </c>
      <c r="C576" s="13">
        <v>1</v>
      </c>
      <c r="D576" s="13">
        <v>1</v>
      </c>
      <c r="E576" s="78">
        <v>0</v>
      </c>
      <c r="F576" s="104" t="s">
        <v>73</v>
      </c>
      <c r="G576" s="104" t="s">
        <v>92</v>
      </c>
      <c r="H576" s="104" t="s">
        <v>87</v>
      </c>
      <c r="I576" s="15">
        <v>6150.3821399999997</v>
      </c>
      <c r="J576" s="15">
        <v>0</v>
      </c>
      <c r="K576" s="15">
        <v>0</v>
      </c>
      <c r="L576" s="15">
        <v>0</v>
      </c>
      <c r="M576" s="15">
        <v>0</v>
      </c>
      <c r="N576" s="15">
        <v>6150.3821399999997</v>
      </c>
      <c r="O576" s="6">
        <v>0</v>
      </c>
    </row>
    <row r="577" spans="1:15" x14ac:dyDescent="0.25">
      <c r="A577" s="12">
        <v>2021</v>
      </c>
      <c r="B577" s="8" t="s">
        <v>15</v>
      </c>
      <c r="C577" s="13">
        <v>1</v>
      </c>
      <c r="D577" s="13">
        <v>1</v>
      </c>
      <c r="E577" s="78">
        <v>1</v>
      </c>
      <c r="F577" s="104" t="s">
        <v>78</v>
      </c>
      <c r="G577" s="104" t="s">
        <v>95</v>
      </c>
      <c r="H577" s="104" t="s">
        <v>43</v>
      </c>
      <c r="I577" s="15">
        <v>87605</v>
      </c>
      <c r="J577" s="15">
        <v>0</v>
      </c>
      <c r="K577" s="15">
        <v>0</v>
      </c>
      <c r="L577" s="15">
        <v>0</v>
      </c>
      <c r="M577" s="15">
        <v>0</v>
      </c>
      <c r="N577" s="15">
        <v>87605</v>
      </c>
      <c r="O577" s="6">
        <v>0</v>
      </c>
    </row>
    <row r="578" spans="1:15" x14ac:dyDescent="0.25">
      <c r="A578" s="12">
        <v>2021</v>
      </c>
      <c r="B578" s="8" t="s">
        <v>15</v>
      </c>
      <c r="C578" s="13">
        <v>1</v>
      </c>
      <c r="D578" s="13">
        <v>1</v>
      </c>
      <c r="E578" s="78">
        <v>1</v>
      </c>
      <c r="F578" s="104" t="s">
        <v>78</v>
      </c>
      <c r="G578" s="104" t="s">
        <v>95</v>
      </c>
      <c r="H578" s="104" t="s">
        <v>96</v>
      </c>
      <c r="I578" s="15">
        <v>299</v>
      </c>
      <c r="J578" s="15">
        <v>0</v>
      </c>
      <c r="K578" s="15">
        <v>0</v>
      </c>
      <c r="L578" s="15">
        <v>0</v>
      </c>
      <c r="M578" s="15">
        <v>0</v>
      </c>
      <c r="N578" s="15">
        <v>299</v>
      </c>
      <c r="O578" s="6">
        <v>0</v>
      </c>
    </row>
    <row r="579" spans="1:15" x14ac:dyDescent="0.25">
      <c r="A579" s="12">
        <v>2021</v>
      </c>
      <c r="B579" s="8" t="s">
        <v>15</v>
      </c>
      <c r="C579" s="13">
        <v>1</v>
      </c>
      <c r="D579" s="13">
        <v>1</v>
      </c>
      <c r="E579" s="78">
        <v>1</v>
      </c>
      <c r="F579" s="104" t="s">
        <v>78</v>
      </c>
      <c r="G579" s="104" t="s">
        <v>95</v>
      </c>
      <c r="H579" s="104" t="s">
        <v>97</v>
      </c>
      <c r="I579" s="15">
        <v>1263</v>
      </c>
      <c r="J579" s="15">
        <v>0</v>
      </c>
      <c r="K579" s="15">
        <v>0</v>
      </c>
      <c r="L579" s="15">
        <v>0</v>
      </c>
      <c r="M579" s="15">
        <v>0</v>
      </c>
      <c r="N579" s="15">
        <v>1263</v>
      </c>
      <c r="O579" s="6">
        <v>0</v>
      </c>
    </row>
    <row r="580" spans="1:15" x14ac:dyDescent="0.25">
      <c r="A580" s="12">
        <v>2021</v>
      </c>
      <c r="B580" s="8" t="s">
        <v>15</v>
      </c>
      <c r="C580" s="13">
        <v>1</v>
      </c>
      <c r="D580" s="13">
        <v>0</v>
      </c>
      <c r="E580" s="78">
        <v>0</v>
      </c>
      <c r="F580" s="104" t="s">
        <v>78</v>
      </c>
      <c r="G580" s="104" t="s">
        <v>95</v>
      </c>
      <c r="H580" s="104" t="s">
        <v>51</v>
      </c>
      <c r="I580" s="15">
        <v>2</v>
      </c>
      <c r="J580" s="15">
        <v>0</v>
      </c>
      <c r="K580" s="15">
        <v>0</v>
      </c>
      <c r="L580" s="15">
        <v>0</v>
      </c>
      <c r="M580" s="15">
        <v>0</v>
      </c>
      <c r="N580" s="15">
        <v>2</v>
      </c>
      <c r="O580" s="6">
        <v>0</v>
      </c>
    </row>
    <row r="581" spans="1:15" x14ac:dyDescent="0.25">
      <c r="A581" s="12">
        <v>2021</v>
      </c>
      <c r="B581" s="8" t="s">
        <v>15</v>
      </c>
      <c r="C581" s="13">
        <v>1</v>
      </c>
      <c r="D581" s="13">
        <v>1</v>
      </c>
      <c r="E581" s="78">
        <v>1</v>
      </c>
      <c r="F581" s="104" t="s">
        <v>78</v>
      </c>
      <c r="G581" s="104" t="s">
        <v>95</v>
      </c>
      <c r="H581" s="104" t="s">
        <v>98</v>
      </c>
      <c r="I581" s="15">
        <v>155</v>
      </c>
      <c r="J581" s="15">
        <v>0</v>
      </c>
      <c r="K581" s="15">
        <v>0</v>
      </c>
      <c r="L581" s="15">
        <v>0</v>
      </c>
      <c r="M581" s="15">
        <v>0</v>
      </c>
      <c r="N581" s="15">
        <v>155</v>
      </c>
      <c r="O581" s="6">
        <v>0</v>
      </c>
    </row>
    <row r="582" spans="1:15" x14ac:dyDescent="0.25">
      <c r="A582" s="12">
        <v>2021</v>
      </c>
      <c r="B582" s="8" t="s">
        <v>15</v>
      </c>
      <c r="C582" s="13">
        <v>1</v>
      </c>
      <c r="D582" s="13">
        <v>1</v>
      </c>
      <c r="E582" s="78">
        <v>1</v>
      </c>
      <c r="F582" s="104" t="s">
        <v>78</v>
      </c>
      <c r="G582" s="104" t="s">
        <v>95</v>
      </c>
      <c r="H582" s="104" t="s">
        <v>99</v>
      </c>
      <c r="I582" s="15">
        <v>239</v>
      </c>
      <c r="J582" s="15">
        <v>0</v>
      </c>
      <c r="K582" s="15">
        <v>0</v>
      </c>
      <c r="L582" s="15">
        <v>0</v>
      </c>
      <c r="M582" s="15">
        <v>0</v>
      </c>
      <c r="N582" s="15">
        <v>239</v>
      </c>
      <c r="O582" s="6">
        <v>0</v>
      </c>
    </row>
    <row r="583" spans="1:15" x14ac:dyDescent="0.25">
      <c r="A583" s="12">
        <v>2021</v>
      </c>
      <c r="B583" s="8" t="s">
        <v>15</v>
      </c>
      <c r="C583" s="13">
        <v>1</v>
      </c>
      <c r="D583" s="13">
        <v>1</v>
      </c>
      <c r="E583" s="78">
        <v>1</v>
      </c>
      <c r="F583" s="104" t="s">
        <v>78</v>
      </c>
      <c r="G583" s="104" t="s">
        <v>95</v>
      </c>
      <c r="H583" s="104" t="s">
        <v>100</v>
      </c>
      <c r="I583" s="15">
        <v>699</v>
      </c>
      <c r="J583" s="15">
        <v>0</v>
      </c>
      <c r="K583" s="15">
        <v>0</v>
      </c>
      <c r="L583" s="15">
        <v>0</v>
      </c>
      <c r="M583" s="15">
        <v>0</v>
      </c>
      <c r="N583" s="15">
        <v>699</v>
      </c>
      <c r="O583" s="6">
        <v>0</v>
      </c>
    </row>
    <row r="584" spans="1:15" x14ac:dyDescent="0.25">
      <c r="A584" s="12">
        <v>2021</v>
      </c>
      <c r="B584" s="8" t="s">
        <v>15</v>
      </c>
      <c r="C584" s="13">
        <v>1</v>
      </c>
      <c r="D584" s="13">
        <v>1</v>
      </c>
      <c r="E584" s="78">
        <v>0</v>
      </c>
      <c r="F584" s="104" t="s">
        <v>78</v>
      </c>
      <c r="G584" s="104" t="s">
        <v>95</v>
      </c>
      <c r="H584" s="104" t="s">
        <v>62</v>
      </c>
      <c r="I584" s="15">
        <v>2711</v>
      </c>
      <c r="J584" s="15">
        <v>0</v>
      </c>
      <c r="K584" s="15">
        <v>0</v>
      </c>
      <c r="L584" s="15">
        <v>0</v>
      </c>
      <c r="M584" s="15">
        <v>0</v>
      </c>
      <c r="N584" s="15">
        <v>2711</v>
      </c>
      <c r="O584" s="6">
        <v>0</v>
      </c>
    </row>
    <row r="585" spans="1:15" x14ac:dyDescent="0.25">
      <c r="A585" s="12">
        <v>2021</v>
      </c>
      <c r="B585" s="8" t="s">
        <v>15</v>
      </c>
      <c r="C585" s="13">
        <v>1</v>
      </c>
      <c r="D585" s="13">
        <v>1</v>
      </c>
      <c r="E585" s="78">
        <v>0</v>
      </c>
      <c r="F585" s="104" t="s">
        <v>78</v>
      </c>
      <c r="G585" s="104" t="s">
        <v>95</v>
      </c>
      <c r="H585" s="104" t="s">
        <v>44</v>
      </c>
      <c r="I585" s="15">
        <v>11335</v>
      </c>
      <c r="J585" s="15">
        <v>0</v>
      </c>
      <c r="K585" s="15">
        <v>0</v>
      </c>
      <c r="L585" s="15">
        <v>0</v>
      </c>
      <c r="M585" s="15">
        <v>0</v>
      </c>
      <c r="N585" s="15">
        <v>11335</v>
      </c>
      <c r="O585" s="6">
        <v>0</v>
      </c>
    </row>
    <row r="586" spans="1:15" x14ac:dyDescent="0.25">
      <c r="A586" s="12">
        <v>2021</v>
      </c>
      <c r="B586" s="8" t="s">
        <v>15</v>
      </c>
      <c r="C586" s="13">
        <v>1</v>
      </c>
      <c r="D586" s="13">
        <v>1</v>
      </c>
      <c r="E586" s="78">
        <v>0</v>
      </c>
      <c r="F586" s="104" t="s">
        <v>78</v>
      </c>
      <c r="G586" s="104" t="s">
        <v>95</v>
      </c>
      <c r="H586" s="104" t="s">
        <v>47</v>
      </c>
      <c r="I586" s="15">
        <v>487</v>
      </c>
      <c r="J586" s="15">
        <v>0</v>
      </c>
      <c r="K586" s="15">
        <v>0</v>
      </c>
      <c r="L586" s="15">
        <v>0</v>
      </c>
      <c r="M586" s="15">
        <v>0</v>
      </c>
      <c r="N586" s="15">
        <v>487</v>
      </c>
      <c r="O586" s="6">
        <v>0</v>
      </c>
    </row>
    <row r="587" spans="1:15" x14ac:dyDescent="0.25">
      <c r="A587" s="12">
        <v>2021</v>
      </c>
      <c r="B587" s="8" t="s">
        <v>15</v>
      </c>
      <c r="C587" s="13">
        <v>1</v>
      </c>
      <c r="D587" s="13">
        <v>1</v>
      </c>
      <c r="E587" s="78">
        <v>1</v>
      </c>
      <c r="F587" s="104" t="s">
        <v>78</v>
      </c>
      <c r="G587" s="104" t="s">
        <v>101</v>
      </c>
      <c r="H587" s="104" t="s">
        <v>43</v>
      </c>
      <c r="I587" s="15">
        <v>214296</v>
      </c>
      <c r="J587" s="15">
        <v>0</v>
      </c>
      <c r="K587" s="15">
        <v>0</v>
      </c>
      <c r="L587" s="15">
        <v>0</v>
      </c>
      <c r="M587" s="15">
        <v>0</v>
      </c>
      <c r="N587" s="15">
        <v>214296</v>
      </c>
      <c r="O587" s="6">
        <v>0</v>
      </c>
    </row>
    <row r="588" spans="1:15" x14ac:dyDescent="0.25">
      <c r="A588" s="12">
        <v>2021</v>
      </c>
      <c r="B588" s="8" t="s">
        <v>15</v>
      </c>
      <c r="C588" s="13">
        <v>1</v>
      </c>
      <c r="D588" s="13">
        <v>1</v>
      </c>
      <c r="E588" s="78">
        <v>1</v>
      </c>
      <c r="F588" s="104" t="s">
        <v>78</v>
      </c>
      <c r="G588" s="104" t="s">
        <v>101</v>
      </c>
      <c r="H588" s="104" t="s">
        <v>96</v>
      </c>
      <c r="I588" s="15">
        <v>2230</v>
      </c>
      <c r="J588" s="15">
        <v>0</v>
      </c>
      <c r="K588" s="15">
        <v>0</v>
      </c>
      <c r="L588" s="15">
        <v>0</v>
      </c>
      <c r="M588" s="15">
        <v>0</v>
      </c>
      <c r="N588" s="15">
        <v>2230</v>
      </c>
      <c r="O588" s="6">
        <v>0</v>
      </c>
    </row>
    <row r="589" spans="1:15" x14ac:dyDescent="0.25">
      <c r="A589" s="12">
        <v>2021</v>
      </c>
      <c r="B589" s="8" t="s">
        <v>15</v>
      </c>
      <c r="C589" s="13">
        <v>1</v>
      </c>
      <c r="D589" s="13">
        <v>1</v>
      </c>
      <c r="E589" s="78">
        <v>1</v>
      </c>
      <c r="F589" s="104" t="s">
        <v>78</v>
      </c>
      <c r="G589" s="104" t="s">
        <v>101</v>
      </c>
      <c r="H589" s="104" t="s">
        <v>97</v>
      </c>
      <c r="I589" s="15">
        <v>8092</v>
      </c>
      <c r="J589" s="15">
        <v>0</v>
      </c>
      <c r="K589" s="15">
        <v>0</v>
      </c>
      <c r="L589" s="15">
        <v>0</v>
      </c>
      <c r="M589" s="15">
        <v>0</v>
      </c>
      <c r="N589" s="15">
        <v>8092</v>
      </c>
      <c r="O589" s="6">
        <v>0</v>
      </c>
    </row>
    <row r="590" spans="1:15" x14ac:dyDescent="0.25">
      <c r="A590" s="12">
        <v>2021</v>
      </c>
      <c r="B590" s="8" t="s">
        <v>15</v>
      </c>
      <c r="C590" s="13">
        <v>1</v>
      </c>
      <c r="D590" s="13">
        <v>0</v>
      </c>
      <c r="E590" s="78">
        <v>0</v>
      </c>
      <c r="F590" s="104" t="s">
        <v>78</v>
      </c>
      <c r="G590" s="104" t="s">
        <v>101</v>
      </c>
      <c r="H590" s="104" t="s">
        <v>51</v>
      </c>
      <c r="I590" s="15">
        <v>19.411000000000001</v>
      </c>
      <c r="J590" s="15">
        <v>0</v>
      </c>
      <c r="K590" s="15">
        <v>0</v>
      </c>
      <c r="L590" s="15">
        <v>0</v>
      </c>
      <c r="M590" s="15">
        <v>0</v>
      </c>
      <c r="N590" s="15">
        <v>19.411000000000001</v>
      </c>
      <c r="O590" s="6">
        <v>0</v>
      </c>
    </row>
    <row r="591" spans="1:15" x14ac:dyDescent="0.25">
      <c r="A591" s="12">
        <v>2021</v>
      </c>
      <c r="B591" s="8" t="s">
        <v>15</v>
      </c>
      <c r="C591" s="13">
        <v>1</v>
      </c>
      <c r="D591" s="13">
        <v>1</v>
      </c>
      <c r="E591" s="78">
        <v>1</v>
      </c>
      <c r="F591" s="104" t="s">
        <v>78</v>
      </c>
      <c r="G591" s="104" t="s">
        <v>101</v>
      </c>
      <c r="H591" s="104" t="s">
        <v>98</v>
      </c>
      <c r="I591" s="15">
        <v>1030</v>
      </c>
      <c r="J591" s="15">
        <v>0</v>
      </c>
      <c r="K591" s="15">
        <v>0</v>
      </c>
      <c r="L591" s="15">
        <v>0</v>
      </c>
      <c r="M591" s="15">
        <v>0</v>
      </c>
      <c r="N591" s="15">
        <v>1030</v>
      </c>
      <c r="O591" s="6">
        <v>0</v>
      </c>
    </row>
    <row r="592" spans="1:15" x14ac:dyDescent="0.25">
      <c r="A592" s="12">
        <v>2021</v>
      </c>
      <c r="B592" s="8" t="s">
        <v>15</v>
      </c>
      <c r="C592" s="13">
        <v>1</v>
      </c>
      <c r="D592" s="13">
        <v>1</v>
      </c>
      <c r="E592" s="78">
        <v>1</v>
      </c>
      <c r="F592" s="104" t="s">
        <v>78</v>
      </c>
      <c r="G592" s="104" t="s">
        <v>101</v>
      </c>
      <c r="H592" s="104" t="s">
        <v>99</v>
      </c>
      <c r="I592" s="15">
        <v>2390</v>
      </c>
      <c r="J592" s="15">
        <v>0</v>
      </c>
      <c r="K592" s="15">
        <v>0</v>
      </c>
      <c r="L592" s="15">
        <v>0</v>
      </c>
      <c r="M592" s="15">
        <v>0</v>
      </c>
      <c r="N592" s="15">
        <v>2390</v>
      </c>
      <c r="O592" s="6">
        <v>0</v>
      </c>
    </row>
    <row r="593" spans="1:15" x14ac:dyDescent="0.25">
      <c r="A593" s="12">
        <v>2021</v>
      </c>
      <c r="B593" s="8" t="s">
        <v>15</v>
      </c>
      <c r="C593" s="13">
        <v>1</v>
      </c>
      <c r="D593" s="13">
        <v>1</v>
      </c>
      <c r="E593" s="78">
        <v>1</v>
      </c>
      <c r="F593" s="104" t="s">
        <v>78</v>
      </c>
      <c r="G593" s="104" t="s">
        <v>101</v>
      </c>
      <c r="H593" s="104" t="s">
        <v>100</v>
      </c>
      <c r="I593" s="15">
        <v>5701</v>
      </c>
      <c r="J593" s="15">
        <v>0</v>
      </c>
      <c r="K593" s="15">
        <v>0</v>
      </c>
      <c r="L593" s="15">
        <v>0</v>
      </c>
      <c r="M593" s="15">
        <v>0</v>
      </c>
      <c r="N593" s="15">
        <v>5701</v>
      </c>
      <c r="O593" s="6">
        <v>0</v>
      </c>
    </row>
    <row r="594" spans="1:15" x14ac:dyDescent="0.25">
      <c r="A594" s="12">
        <v>2021</v>
      </c>
      <c r="B594" s="8" t="s">
        <v>15</v>
      </c>
      <c r="C594" s="13">
        <v>1</v>
      </c>
      <c r="D594" s="13">
        <v>1</v>
      </c>
      <c r="E594" s="78">
        <v>0</v>
      </c>
      <c r="F594" s="104" t="s">
        <v>78</v>
      </c>
      <c r="G594" s="104" t="s">
        <v>101</v>
      </c>
      <c r="H594" s="104" t="s">
        <v>62</v>
      </c>
      <c r="I594" s="15">
        <v>18150</v>
      </c>
      <c r="J594" s="15">
        <v>0</v>
      </c>
      <c r="K594" s="15">
        <v>0</v>
      </c>
      <c r="L594" s="15">
        <v>0</v>
      </c>
      <c r="M594" s="15">
        <v>0</v>
      </c>
      <c r="N594" s="15">
        <v>18150</v>
      </c>
      <c r="O594" s="6">
        <v>0</v>
      </c>
    </row>
    <row r="595" spans="1:15" x14ac:dyDescent="0.25">
      <c r="A595" s="12">
        <v>2021</v>
      </c>
      <c r="B595" s="8" t="s">
        <v>15</v>
      </c>
      <c r="C595" s="13">
        <v>1</v>
      </c>
      <c r="D595" s="13">
        <v>1</v>
      </c>
      <c r="E595" s="78">
        <v>0</v>
      </c>
      <c r="F595" s="104" t="s">
        <v>78</v>
      </c>
      <c r="G595" s="104" t="s">
        <v>101</v>
      </c>
      <c r="H595" s="104" t="s">
        <v>44</v>
      </c>
      <c r="I595" s="15">
        <v>81058</v>
      </c>
      <c r="J595" s="15">
        <v>0</v>
      </c>
      <c r="K595" s="15">
        <v>0</v>
      </c>
      <c r="L595" s="15">
        <v>0</v>
      </c>
      <c r="M595" s="15">
        <v>0</v>
      </c>
      <c r="N595" s="15">
        <v>81058</v>
      </c>
      <c r="O595" s="6">
        <v>0</v>
      </c>
    </row>
    <row r="596" spans="1:15" x14ac:dyDescent="0.25">
      <c r="A596" s="12">
        <v>2021</v>
      </c>
      <c r="B596" s="8" t="s">
        <v>15</v>
      </c>
      <c r="C596" s="13">
        <v>1</v>
      </c>
      <c r="D596" s="13">
        <v>1</v>
      </c>
      <c r="E596" s="78">
        <v>0</v>
      </c>
      <c r="F596" s="104" t="s">
        <v>78</v>
      </c>
      <c r="G596" s="104" t="s">
        <v>101</v>
      </c>
      <c r="H596" s="104" t="s">
        <v>47</v>
      </c>
      <c r="I596" s="15">
        <v>3718</v>
      </c>
      <c r="J596" s="15">
        <v>0</v>
      </c>
      <c r="K596" s="15">
        <v>0</v>
      </c>
      <c r="L596" s="15">
        <v>0</v>
      </c>
      <c r="M596" s="15">
        <v>0</v>
      </c>
      <c r="N596" s="15">
        <v>3718</v>
      </c>
      <c r="O596" s="6">
        <v>0</v>
      </c>
    </row>
    <row r="597" spans="1:15" x14ac:dyDescent="0.25">
      <c r="A597" s="12">
        <v>2021</v>
      </c>
      <c r="B597" s="8" t="s">
        <v>15</v>
      </c>
      <c r="C597" s="13">
        <v>1</v>
      </c>
      <c r="D597" s="13">
        <v>1</v>
      </c>
      <c r="E597" s="78">
        <v>1</v>
      </c>
      <c r="F597" s="104" t="s">
        <v>78</v>
      </c>
      <c r="G597" s="104" t="s">
        <v>102</v>
      </c>
      <c r="H597" s="104" t="s">
        <v>43</v>
      </c>
      <c r="I597" s="15">
        <v>0</v>
      </c>
      <c r="J597" s="15">
        <v>0</v>
      </c>
      <c r="K597" s="15">
        <v>0</v>
      </c>
      <c r="L597" s="15">
        <v>0</v>
      </c>
      <c r="M597" s="15">
        <v>0</v>
      </c>
      <c r="N597" s="15">
        <v>0</v>
      </c>
      <c r="O597" s="6">
        <v>0</v>
      </c>
    </row>
    <row r="598" spans="1:15" x14ac:dyDescent="0.25">
      <c r="A598" s="12">
        <v>2021</v>
      </c>
      <c r="B598" s="8" t="s">
        <v>15</v>
      </c>
      <c r="C598" s="13">
        <v>1</v>
      </c>
      <c r="D598" s="13">
        <v>1</v>
      </c>
      <c r="E598" s="78">
        <v>1</v>
      </c>
      <c r="F598" s="104" t="s">
        <v>78</v>
      </c>
      <c r="G598" s="104" t="s">
        <v>103</v>
      </c>
      <c r="H598" s="104" t="s">
        <v>43</v>
      </c>
      <c r="I598" s="15">
        <v>0</v>
      </c>
      <c r="J598" s="15">
        <v>0</v>
      </c>
      <c r="K598" s="15">
        <v>0</v>
      </c>
      <c r="L598" s="15">
        <v>0</v>
      </c>
      <c r="M598" s="15">
        <v>0</v>
      </c>
      <c r="N598" s="15">
        <v>0</v>
      </c>
      <c r="O598" s="6">
        <v>0</v>
      </c>
    </row>
    <row r="599" spans="1:15" x14ac:dyDescent="0.25">
      <c r="A599" s="12">
        <v>2021</v>
      </c>
      <c r="B599" s="8" t="s">
        <v>15</v>
      </c>
      <c r="C599" s="13">
        <v>1</v>
      </c>
      <c r="D599" s="13">
        <v>1</v>
      </c>
      <c r="E599" s="78">
        <v>1</v>
      </c>
      <c r="F599" s="104" t="s">
        <v>57</v>
      </c>
      <c r="G599" s="104" t="s">
        <v>104</v>
      </c>
      <c r="H599" s="104" t="s">
        <v>43</v>
      </c>
      <c r="I599" s="15">
        <v>0</v>
      </c>
      <c r="J599" s="15">
        <v>0</v>
      </c>
      <c r="K599" s="15">
        <v>0</v>
      </c>
      <c r="L599" s="15">
        <v>0</v>
      </c>
      <c r="M599" s="15">
        <v>0</v>
      </c>
      <c r="N599" s="15">
        <v>0</v>
      </c>
      <c r="O599" s="6">
        <v>0</v>
      </c>
    </row>
    <row r="600" spans="1:15" x14ac:dyDescent="0.25">
      <c r="A600" s="12">
        <v>2021</v>
      </c>
      <c r="B600" s="8" t="s">
        <v>15</v>
      </c>
      <c r="C600" s="13">
        <v>1</v>
      </c>
      <c r="D600" s="13">
        <v>1</v>
      </c>
      <c r="E600" s="78">
        <v>1</v>
      </c>
      <c r="F600" s="104" t="s">
        <v>57</v>
      </c>
      <c r="G600" s="104" t="s">
        <v>105</v>
      </c>
      <c r="H600" s="104" t="s">
        <v>43</v>
      </c>
      <c r="I600" s="15">
        <v>0</v>
      </c>
      <c r="J600" s="15">
        <v>0</v>
      </c>
      <c r="K600" s="15">
        <v>0</v>
      </c>
      <c r="L600" s="15">
        <v>0</v>
      </c>
      <c r="M600" s="15">
        <v>0</v>
      </c>
      <c r="N600" s="15">
        <v>0</v>
      </c>
      <c r="O600" s="6">
        <v>0</v>
      </c>
    </row>
    <row r="601" spans="1:15" x14ac:dyDescent="0.25">
      <c r="A601" s="12">
        <v>2021</v>
      </c>
      <c r="B601" s="8" t="s">
        <v>15</v>
      </c>
      <c r="C601" s="13">
        <v>1</v>
      </c>
      <c r="D601" s="13">
        <v>1</v>
      </c>
      <c r="E601" s="78">
        <v>1</v>
      </c>
      <c r="F601" s="104" t="s">
        <v>57</v>
      </c>
      <c r="G601" s="104" t="s">
        <v>106</v>
      </c>
      <c r="H601" s="104" t="s">
        <v>43</v>
      </c>
      <c r="I601" s="15">
        <v>0</v>
      </c>
      <c r="J601" s="15">
        <v>0</v>
      </c>
      <c r="K601" s="15">
        <v>0</v>
      </c>
      <c r="L601" s="15">
        <v>0</v>
      </c>
      <c r="M601" s="15">
        <v>0</v>
      </c>
      <c r="N601" s="15">
        <v>0</v>
      </c>
      <c r="O601" s="6">
        <v>0</v>
      </c>
    </row>
    <row r="602" spans="1:15" x14ac:dyDescent="0.25">
      <c r="A602" s="12">
        <v>2021</v>
      </c>
      <c r="B602" s="8" t="s">
        <v>15</v>
      </c>
      <c r="C602" s="13">
        <v>1</v>
      </c>
      <c r="D602" s="13">
        <v>1</v>
      </c>
      <c r="E602" s="78">
        <v>1</v>
      </c>
      <c r="F602" s="104" t="s">
        <v>57</v>
      </c>
      <c r="G602" s="104" t="s">
        <v>107</v>
      </c>
      <c r="H602" s="104" t="s">
        <v>43</v>
      </c>
      <c r="I602" s="15">
        <v>0</v>
      </c>
      <c r="J602" s="15">
        <v>0</v>
      </c>
      <c r="K602" s="15">
        <v>0</v>
      </c>
      <c r="L602" s="15">
        <v>0</v>
      </c>
      <c r="M602" s="15">
        <v>0</v>
      </c>
      <c r="N602" s="15">
        <v>0</v>
      </c>
      <c r="O602" s="6">
        <v>0</v>
      </c>
    </row>
    <row r="603" spans="1:15" x14ac:dyDescent="0.25">
      <c r="A603" s="12">
        <v>2021</v>
      </c>
      <c r="B603" s="8" t="s">
        <v>15</v>
      </c>
      <c r="C603" s="13">
        <v>1</v>
      </c>
      <c r="D603" s="13">
        <v>1</v>
      </c>
      <c r="E603" s="78">
        <v>1</v>
      </c>
      <c r="F603" s="104" t="s">
        <v>57</v>
      </c>
      <c r="G603" s="104" t="s">
        <v>108</v>
      </c>
      <c r="H603" s="104" t="s">
        <v>43</v>
      </c>
      <c r="I603" s="15">
        <v>0</v>
      </c>
      <c r="J603" s="15">
        <v>0</v>
      </c>
      <c r="K603" s="15">
        <v>0</v>
      </c>
      <c r="L603" s="15">
        <v>0</v>
      </c>
      <c r="M603" s="15">
        <v>0</v>
      </c>
      <c r="N603" s="15">
        <v>0</v>
      </c>
      <c r="O603" s="6">
        <v>0</v>
      </c>
    </row>
    <row r="604" spans="1:15" x14ac:dyDescent="0.25">
      <c r="A604" s="12">
        <v>2021</v>
      </c>
      <c r="B604" s="8" t="s">
        <v>15</v>
      </c>
      <c r="C604" s="13">
        <v>1</v>
      </c>
      <c r="D604" s="13">
        <v>1</v>
      </c>
      <c r="E604" s="78">
        <v>1</v>
      </c>
      <c r="F604" s="104" t="s">
        <v>57</v>
      </c>
      <c r="G604" s="104" t="s">
        <v>109</v>
      </c>
      <c r="H604" s="104" t="s">
        <v>43</v>
      </c>
      <c r="I604" s="15">
        <v>7.9999999999999993E-5</v>
      </c>
      <c r="J604" s="15">
        <v>0</v>
      </c>
      <c r="K604" s="15">
        <v>0</v>
      </c>
      <c r="L604" s="15">
        <v>0</v>
      </c>
      <c r="M604" s="15">
        <v>1.0000000000000108E-6</v>
      </c>
      <c r="N604" s="15">
        <v>8.1000000000000004E-5</v>
      </c>
      <c r="O604" s="6">
        <v>0</v>
      </c>
    </row>
    <row r="605" spans="1:15" x14ac:dyDescent="0.25">
      <c r="A605" s="12">
        <v>2021</v>
      </c>
      <c r="B605" s="8" t="s">
        <v>15</v>
      </c>
      <c r="C605" s="13">
        <v>1</v>
      </c>
      <c r="D605" s="13">
        <v>1</v>
      </c>
      <c r="E605" s="78">
        <v>1</v>
      </c>
      <c r="F605" s="104" t="s">
        <v>57</v>
      </c>
      <c r="G605" s="104" t="s">
        <v>109</v>
      </c>
      <c r="H605" s="104" t="s">
        <v>110</v>
      </c>
      <c r="I605" s="15">
        <v>0</v>
      </c>
      <c r="J605" s="15">
        <v>0</v>
      </c>
      <c r="K605" s="15">
        <v>0</v>
      </c>
      <c r="L605" s="15">
        <v>0</v>
      </c>
      <c r="M605" s="15">
        <v>0</v>
      </c>
      <c r="N605" s="15">
        <v>0</v>
      </c>
      <c r="O605" s="6">
        <v>0</v>
      </c>
    </row>
    <row r="606" spans="1:15" x14ac:dyDescent="0.25">
      <c r="A606" s="12">
        <v>2021</v>
      </c>
      <c r="B606" s="8" t="s">
        <v>15</v>
      </c>
      <c r="C606" s="13">
        <v>1</v>
      </c>
      <c r="D606" s="13">
        <v>1</v>
      </c>
      <c r="E606" s="78">
        <v>1</v>
      </c>
      <c r="F606" s="104" t="s">
        <v>57</v>
      </c>
      <c r="G606" s="104" t="s">
        <v>109</v>
      </c>
      <c r="H606" s="104" t="s">
        <v>99</v>
      </c>
      <c r="I606" s="15">
        <v>0</v>
      </c>
      <c r="J606" s="15">
        <v>0</v>
      </c>
      <c r="K606" s="15">
        <v>0</v>
      </c>
      <c r="L606" s="15">
        <v>0</v>
      </c>
      <c r="M606" s="15">
        <v>0</v>
      </c>
      <c r="N606" s="15">
        <v>0</v>
      </c>
      <c r="O606" s="6">
        <v>0</v>
      </c>
    </row>
    <row r="607" spans="1:15" x14ac:dyDescent="0.25">
      <c r="A607" s="12">
        <v>2021</v>
      </c>
      <c r="B607" s="8" t="s">
        <v>15</v>
      </c>
      <c r="C607" s="13">
        <v>1</v>
      </c>
      <c r="D607" s="13">
        <v>1</v>
      </c>
      <c r="E607" s="78">
        <v>1</v>
      </c>
      <c r="F607" s="104" t="s">
        <v>57</v>
      </c>
      <c r="G607" s="104" t="s">
        <v>109</v>
      </c>
      <c r="H607" s="104" t="s">
        <v>100</v>
      </c>
      <c r="I607" s="15">
        <v>0</v>
      </c>
      <c r="J607" s="15">
        <v>0</v>
      </c>
      <c r="K607" s="15">
        <v>0</v>
      </c>
      <c r="L607" s="15">
        <v>0</v>
      </c>
      <c r="M607" s="15">
        <v>0</v>
      </c>
      <c r="N607" s="15">
        <v>0</v>
      </c>
      <c r="O607" s="6">
        <v>0</v>
      </c>
    </row>
    <row r="608" spans="1:15" x14ac:dyDescent="0.25">
      <c r="A608" s="12">
        <v>2021</v>
      </c>
      <c r="B608" s="8" t="s">
        <v>15</v>
      </c>
      <c r="C608" s="13">
        <v>1</v>
      </c>
      <c r="D608" s="13">
        <v>1</v>
      </c>
      <c r="E608" s="78">
        <v>0</v>
      </c>
      <c r="F608" s="104" t="s">
        <v>57</v>
      </c>
      <c r="G608" s="104" t="s">
        <v>109</v>
      </c>
      <c r="H608" s="104" t="s">
        <v>62</v>
      </c>
      <c r="I608" s="15">
        <v>0</v>
      </c>
      <c r="J608" s="15">
        <v>0</v>
      </c>
      <c r="K608" s="15">
        <v>0</v>
      </c>
      <c r="L608" s="15">
        <v>0</v>
      </c>
      <c r="M608" s="15">
        <v>0</v>
      </c>
      <c r="N608" s="15">
        <v>0</v>
      </c>
      <c r="O608" s="6">
        <v>0</v>
      </c>
    </row>
    <row r="609" spans="1:15" x14ac:dyDescent="0.25">
      <c r="A609" s="12">
        <v>2021</v>
      </c>
      <c r="B609" s="8" t="s">
        <v>15</v>
      </c>
      <c r="C609" s="13">
        <v>1</v>
      </c>
      <c r="D609" s="13">
        <v>1</v>
      </c>
      <c r="E609" s="78">
        <v>0</v>
      </c>
      <c r="F609" s="104" t="s">
        <v>57</v>
      </c>
      <c r="G609" s="104" t="s">
        <v>109</v>
      </c>
      <c r="H609" s="104" t="s">
        <v>47</v>
      </c>
      <c r="I609" s="15">
        <v>0</v>
      </c>
      <c r="J609" s="15">
        <v>0</v>
      </c>
      <c r="K609" s="15">
        <v>0</v>
      </c>
      <c r="L609" s="15">
        <v>0</v>
      </c>
      <c r="M609" s="15">
        <v>0</v>
      </c>
      <c r="N609" s="15">
        <v>0</v>
      </c>
      <c r="O609" s="6">
        <v>0</v>
      </c>
    </row>
    <row r="610" spans="1:15" x14ac:dyDescent="0.25">
      <c r="A610" s="12">
        <v>2021</v>
      </c>
      <c r="B610" s="8" t="s">
        <v>15</v>
      </c>
      <c r="C610" s="13">
        <v>1</v>
      </c>
      <c r="D610" s="13">
        <v>0</v>
      </c>
      <c r="E610" s="78">
        <v>0</v>
      </c>
      <c r="F610" s="104" t="s">
        <v>57</v>
      </c>
      <c r="G610" s="104" t="s">
        <v>109</v>
      </c>
      <c r="H610" s="104" t="s">
        <v>111</v>
      </c>
      <c r="I610" s="15">
        <v>0</v>
      </c>
      <c r="J610" s="15">
        <v>0</v>
      </c>
      <c r="K610" s="15">
        <v>0</v>
      </c>
      <c r="L610" s="15">
        <v>0</v>
      </c>
      <c r="M610" s="15">
        <v>0</v>
      </c>
      <c r="N610" s="15">
        <v>0</v>
      </c>
      <c r="O610" s="6">
        <v>0</v>
      </c>
    </row>
    <row r="611" spans="1:15" x14ac:dyDescent="0.25">
      <c r="A611" s="12">
        <v>2021</v>
      </c>
      <c r="B611" s="8" t="s">
        <v>15</v>
      </c>
      <c r="C611" s="13">
        <v>1</v>
      </c>
      <c r="D611" s="13">
        <v>0</v>
      </c>
      <c r="E611" s="78">
        <v>0</v>
      </c>
      <c r="F611" s="104" t="s">
        <v>57</v>
      </c>
      <c r="G611" s="104" t="s">
        <v>109</v>
      </c>
      <c r="H611" s="104" t="s">
        <v>51</v>
      </c>
      <c r="I611" s="15">
        <v>0</v>
      </c>
      <c r="J611" s="15">
        <v>0</v>
      </c>
      <c r="K611" s="15">
        <v>0</v>
      </c>
      <c r="L611" s="15">
        <v>0</v>
      </c>
      <c r="M611" s="15">
        <v>0</v>
      </c>
      <c r="N611" s="15">
        <v>0</v>
      </c>
      <c r="O611" s="6">
        <v>0</v>
      </c>
    </row>
    <row r="612" spans="1:15" x14ac:dyDescent="0.25">
      <c r="A612" s="12">
        <v>2021</v>
      </c>
      <c r="B612" s="8" t="s">
        <v>15</v>
      </c>
      <c r="C612" s="13">
        <v>1</v>
      </c>
      <c r="D612" s="13">
        <v>1</v>
      </c>
      <c r="E612" s="78">
        <v>1</v>
      </c>
      <c r="F612" s="104" t="s">
        <v>57</v>
      </c>
      <c r="G612" s="104" t="s">
        <v>112</v>
      </c>
      <c r="H612" s="104" t="s">
        <v>43</v>
      </c>
      <c r="I612" s="15">
        <v>5385.4069849999996</v>
      </c>
      <c r="J612" s="15">
        <v>0</v>
      </c>
      <c r="K612" s="15">
        <v>0</v>
      </c>
      <c r="L612" s="15">
        <v>0</v>
      </c>
      <c r="M612" s="15">
        <v>31.207748999999239</v>
      </c>
      <c r="N612" s="15">
        <v>5416.6147339999989</v>
      </c>
      <c r="O612" s="6">
        <v>0</v>
      </c>
    </row>
    <row r="613" spans="1:15" x14ac:dyDescent="0.25">
      <c r="A613" s="12">
        <v>2021</v>
      </c>
      <c r="B613" s="8" t="s">
        <v>15</v>
      </c>
      <c r="C613" s="13">
        <v>1</v>
      </c>
      <c r="D613" s="13">
        <v>0</v>
      </c>
      <c r="E613" s="78">
        <v>0</v>
      </c>
      <c r="F613" s="104" t="s">
        <v>57</v>
      </c>
      <c r="G613" s="104" t="s">
        <v>112</v>
      </c>
      <c r="H613" s="104" t="s">
        <v>60</v>
      </c>
      <c r="I613" s="15">
        <v>0</v>
      </c>
      <c r="J613" s="15">
        <v>0</v>
      </c>
      <c r="K613" s="15">
        <v>0</v>
      </c>
      <c r="L613" s="15">
        <v>0</v>
      </c>
      <c r="M613" s="15">
        <v>0</v>
      </c>
      <c r="N613" s="15">
        <v>0</v>
      </c>
      <c r="O613" s="6">
        <v>0</v>
      </c>
    </row>
    <row r="614" spans="1:15" x14ac:dyDescent="0.25">
      <c r="A614" s="12">
        <v>2021</v>
      </c>
      <c r="B614" s="8" t="s">
        <v>15</v>
      </c>
      <c r="C614" s="13">
        <v>1</v>
      </c>
      <c r="D614" s="13">
        <v>1</v>
      </c>
      <c r="E614" s="78">
        <v>1</v>
      </c>
      <c r="F614" s="104" t="s">
        <v>57</v>
      </c>
      <c r="G614" s="104" t="s">
        <v>112</v>
      </c>
      <c r="H614" s="104" t="s">
        <v>110</v>
      </c>
      <c r="I614" s="15">
        <v>58.380762000000004</v>
      </c>
      <c r="J614" s="15">
        <v>0</v>
      </c>
      <c r="K614" s="15">
        <v>0</v>
      </c>
      <c r="L614" s="15">
        <v>0</v>
      </c>
      <c r="M614" s="15">
        <v>0.77582400000000007</v>
      </c>
      <c r="N614" s="15">
        <v>59.156586000000004</v>
      </c>
      <c r="O614" s="6">
        <v>0</v>
      </c>
    </row>
    <row r="615" spans="1:15" x14ac:dyDescent="0.25">
      <c r="A615" s="12">
        <v>2021</v>
      </c>
      <c r="B615" s="8" t="s">
        <v>15</v>
      </c>
      <c r="C615" s="13">
        <v>1</v>
      </c>
      <c r="D615" s="13">
        <v>1</v>
      </c>
      <c r="E615" s="78">
        <v>1</v>
      </c>
      <c r="F615" s="104" t="s">
        <v>57</v>
      </c>
      <c r="G615" s="104" t="s">
        <v>112</v>
      </c>
      <c r="H615" s="104" t="s">
        <v>99</v>
      </c>
      <c r="I615" s="15">
        <v>0</v>
      </c>
      <c r="J615" s="15">
        <v>0</v>
      </c>
      <c r="K615" s="15">
        <v>0</v>
      </c>
      <c r="L615" s="15">
        <v>0</v>
      </c>
      <c r="M615" s="15">
        <v>0</v>
      </c>
      <c r="N615" s="15">
        <v>0</v>
      </c>
      <c r="O615" s="6">
        <v>0</v>
      </c>
    </row>
    <row r="616" spans="1:15" x14ac:dyDescent="0.25">
      <c r="A616" s="12">
        <v>2021</v>
      </c>
      <c r="B616" s="8" t="s">
        <v>15</v>
      </c>
      <c r="C616" s="13">
        <v>1</v>
      </c>
      <c r="D616" s="13">
        <v>1</v>
      </c>
      <c r="E616" s="78">
        <v>1</v>
      </c>
      <c r="F616" s="104" t="s">
        <v>57</v>
      </c>
      <c r="G616" s="104" t="s">
        <v>112</v>
      </c>
      <c r="H616" s="104" t="s">
        <v>100</v>
      </c>
      <c r="I616" s="15">
        <v>0</v>
      </c>
      <c r="J616" s="15">
        <v>0</v>
      </c>
      <c r="K616" s="15">
        <v>0</v>
      </c>
      <c r="L616" s="15">
        <v>0</v>
      </c>
      <c r="M616" s="15">
        <v>0</v>
      </c>
      <c r="N616" s="15">
        <v>0</v>
      </c>
      <c r="O616" s="6">
        <v>0</v>
      </c>
    </row>
    <row r="617" spans="1:15" x14ac:dyDescent="0.25">
      <c r="A617" s="12">
        <v>2021</v>
      </c>
      <c r="B617" s="8" t="s">
        <v>15</v>
      </c>
      <c r="C617" s="13">
        <v>1</v>
      </c>
      <c r="D617" s="13">
        <v>1</v>
      </c>
      <c r="E617" s="78">
        <v>0</v>
      </c>
      <c r="F617" s="104" t="s">
        <v>57</v>
      </c>
      <c r="G617" s="104" t="s">
        <v>112</v>
      </c>
      <c r="H617" s="104" t="s">
        <v>62</v>
      </c>
      <c r="I617" s="15">
        <v>97.368379999999988</v>
      </c>
      <c r="J617" s="15">
        <v>0</v>
      </c>
      <c r="K617" s="15">
        <v>0</v>
      </c>
      <c r="L617" s="15">
        <v>0</v>
      </c>
      <c r="M617" s="15">
        <v>3.754700000000355E-2</v>
      </c>
      <c r="N617" s="15">
        <v>97.405926999999991</v>
      </c>
      <c r="O617" s="6">
        <v>0</v>
      </c>
    </row>
    <row r="618" spans="1:15" x14ac:dyDescent="0.25">
      <c r="A618" s="12">
        <v>2021</v>
      </c>
      <c r="B618" s="8" t="s">
        <v>15</v>
      </c>
      <c r="C618" s="13">
        <v>1</v>
      </c>
      <c r="D618" s="13">
        <v>1</v>
      </c>
      <c r="E618" s="78">
        <v>0</v>
      </c>
      <c r="F618" s="104" t="s">
        <v>57</v>
      </c>
      <c r="G618" s="104" t="s">
        <v>112</v>
      </c>
      <c r="H618" s="104" t="s">
        <v>47</v>
      </c>
      <c r="I618" s="15">
        <v>37.407650000000004</v>
      </c>
      <c r="J618" s="15">
        <v>0</v>
      </c>
      <c r="K618" s="15">
        <v>0</v>
      </c>
      <c r="L618" s="15">
        <v>0</v>
      </c>
      <c r="M618" s="15">
        <v>0</v>
      </c>
      <c r="N618" s="15">
        <v>37.407650000000004</v>
      </c>
      <c r="O618" s="6">
        <v>0</v>
      </c>
    </row>
    <row r="619" spans="1:15" x14ac:dyDescent="0.25">
      <c r="A619" s="12">
        <v>2021</v>
      </c>
      <c r="B619" s="8" t="s">
        <v>15</v>
      </c>
      <c r="C619" s="13">
        <v>1</v>
      </c>
      <c r="D619" s="13">
        <v>0</v>
      </c>
      <c r="E619" s="78">
        <v>0</v>
      </c>
      <c r="F619" s="104" t="s">
        <v>57</v>
      </c>
      <c r="G619" s="104" t="s">
        <v>112</v>
      </c>
      <c r="H619" s="104" t="s">
        <v>111</v>
      </c>
      <c r="I619" s="15">
        <v>0</v>
      </c>
      <c r="J619" s="15">
        <v>0</v>
      </c>
      <c r="K619" s="15">
        <v>0</v>
      </c>
      <c r="L619" s="15">
        <v>0</v>
      </c>
      <c r="M619" s="15">
        <v>0</v>
      </c>
      <c r="N619" s="15">
        <v>0</v>
      </c>
      <c r="O619" s="6">
        <v>0</v>
      </c>
    </row>
    <row r="620" spans="1:15" x14ac:dyDescent="0.25">
      <c r="A620" s="12">
        <v>2021</v>
      </c>
      <c r="B620" s="8" t="s">
        <v>15</v>
      </c>
      <c r="C620" s="13">
        <v>1</v>
      </c>
      <c r="D620" s="13">
        <v>0</v>
      </c>
      <c r="E620" s="78">
        <v>0</v>
      </c>
      <c r="F620" s="104" t="s">
        <v>57</v>
      </c>
      <c r="G620" s="104" t="s">
        <v>112</v>
      </c>
      <c r="H620" s="104" t="s">
        <v>51</v>
      </c>
      <c r="I620" s="15">
        <v>9.8629700000000007</v>
      </c>
      <c r="J620" s="15">
        <v>0</v>
      </c>
      <c r="K620" s="15">
        <v>0</v>
      </c>
      <c r="L620" s="15">
        <v>0</v>
      </c>
      <c r="M620" s="15">
        <v>0</v>
      </c>
      <c r="N620" s="15">
        <v>9.8629700000000007</v>
      </c>
      <c r="O620" s="6">
        <v>0</v>
      </c>
    </row>
    <row r="621" spans="1:15" x14ac:dyDescent="0.25">
      <c r="A621" s="12">
        <v>2021</v>
      </c>
      <c r="B621" s="8" t="s">
        <v>15</v>
      </c>
      <c r="C621" s="13">
        <v>1</v>
      </c>
      <c r="D621" s="13">
        <v>1</v>
      </c>
      <c r="E621" s="78">
        <v>1</v>
      </c>
      <c r="F621" s="104" t="s">
        <v>78</v>
      </c>
      <c r="G621" s="104" t="s">
        <v>113</v>
      </c>
      <c r="H621" s="104" t="s">
        <v>43</v>
      </c>
      <c r="I621" s="15">
        <v>0</v>
      </c>
      <c r="J621" s="15">
        <v>0</v>
      </c>
      <c r="K621" s="15">
        <v>0</v>
      </c>
      <c r="L621" s="15">
        <v>0</v>
      </c>
      <c r="M621" s="15">
        <v>0</v>
      </c>
      <c r="N621" s="15">
        <v>0</v>
      </c>
      <c r="O621" s="6">
        <v>0</v>
      </c>
    </row>
    <row r="622" spans="1:15" x14ac:dyDescent="0.25">
      <c r="A622" s="12">
        <v>2021</v>
      </c>
      <c r="B622" s="8" t="s">
        <v>15</v>
      </c>
      <c r="C622" s="13">
        <v>1</v>
      </c>
      <c r="D622" s="13">
        <v>1</v>
      </c>
      <c r="E622" s="78">
        <v>1</v>
      </c>
      <c r="F622" s="104" t="s">
        <v>78</v>
      </c>
      <c r="G622" s="104" t="s">
        <v>114</v>
      </c>
      <c r="H622" s="104" t="s">
        <v>43</v>
      </c>
      <c r="I622" s="15">
        <v>0</v>
      </c>
      <c r="J622" s="15">
        <v>0</v>
      </c>
      <c r="K622" s="15">
        <v>0</v>
      </c>
      <c r="L622" s="15">
        <v>0</v>
      </c>
      <c r="M622" s="15">
        <v>0</v>
      </c>
      <c r="N622" s="15">
        <v>0</v>
      </c>
      <c r="O622" s="6">
        <v>0</v>
      </c>
    </row>
    <row r="623" spans="1:15" x14ac:dyDescent="0.25">
      <c r="A623" s="12">
        <v>2021</v>
      </c>
      <c r="B623" s="8" t="s">
        <v>15</v>
      </c>
      <c r="C623" s="13">
        <v>1</v>
      </c>
      <c r="D623" s="13">
        <v>1</v>
      </c>
      <c r="E623" s="78">
        <v>0</v>
      </c>
      <c r="F623" s="104" t="s">
        <v>78</v>
      </c>
      <c r="G623" s="104" t="s">
        <v>115</v>
      </c>
      <c r="H623" s="104" t="s">
        <v>116</v>
      </c>
      <c r="I623" s="15">
        <v>0</v>
      </c>
      <c r="J623" s="15">
        <v>0</v>
      </c>
      <c r="K623" s="15">
        <v>0</v>
      </c>
      <c r="L623" s="15">
        <v>0</v>
      </c>
      <c r="M623" s="15">
        <v>0</v>
      </c>
      <c r="N623" s="15">
        <v>0</v>
      </c>
      <c r="O623" s="6">
        <v>0</v>
      </c>
    </row>
    <row r="624" spans="1:15" x14ac:dyDescent="0.25">
      <c r="A624" s="12">
        <v>2021</v>
      </c>
      <c r="B624" s="8" t="s">
        <v>15</v>
      </c>
      <c r="C624" s="13">
        <v>1</v>
      </c>
      <c r="D624" s="13">
        <v>1</v>
      </c>
      <c r="E624" s="78">
        <v>1</v>
      </c>
      <c r="F624" s="104" t="s">
        <v>78</v>
      </c>
      <c r="G624" s="104" t="s">
        <v>117</v>
      </c>
      <c r="H624" s="104" t="s">
        <v>43</v>
      </c>
      <c r="I624" s="15">
        <v>0</v>
      </c>
      <c r="J624" s="15">
        <v>0</v>
      </c>
      <c r="K624" s="15">
        <v>0</v>
      </c>
      <c r="L624" s="15">
        <v>0</v>
      </c>
      <c r="M624" s="15">
        <v>0</v>
      </c>
      <c r="N624" s="15">
        <v>0</v>
      </c>
      <c r="O624" s="6">
        <v>0</v>
      </c>
    </row>
    <row r="625" spans="1:15" x14ac:dyDescent="0.25">
      <c r="A625" s="12">
        <v>2021</v>
      </c>
      <c r="B625" s="8" t="s">
        <v>15</v>
      </c>
      <c r="C625" s="13">
        <v>1</v>
      </c>
      <c r="D625" s="13">
        <v>1</v>
      </c>
      <c r="E625" s="78">
        <v>1</v>
      </c>
      <c r="F625" s="104" t="s">
        <v>78</v>
      </c>
      <c r="G625" s="104" t="s">
        <v>118</v>
      </c>
      <c r="H625" s="104" t="s">
        <v>43</v>
      </c>
      <c r="I625" s="15">
        <v>0</v>
      </c>
      <c r="J625" s="15">
        <v>0</v>
      </c>
      <c r="K625" s="15">
        <v>0</v>
      </c>
      <c r="L625" s="15">
        <v>0</v>
      </c>
      <c r="M625" s="15">
        <v>0</v>
      </c>
      <c r="N625" s="15">
        <v>0</v>
      </c>
      <c r="O625" s="6">
        <v>0</v>
      </c>
    </row>
    <row r="626" spans="1:15" x14ac:dyDescent="0.25">
      <c r="A626" s="12">
        <v>2021</v>
      </c>
      <c r="B626" s="8" t="s">
        <v>15</v>
      </c>
      <c r="C626" s="13">
        <v>1</v>
      </c>
      <c r="D626" s="13">
        <v>1</v>
      </c>
      <c r="E626" s="78">
        <v>1</v>
      </c>
      <c r="F626" s="104" t="s">
        <v>78</v>
      </c>
      <c r="G626" s="104" t="s">
        <v>119</v>
      </c>
      <c r="H626" s="104" t="s">
        <v>43</v>
      </c>
      <c r="I626" s="15">
        <v>0</v>
      </c>
      <c r="J626" s="15">
        <v>0</v>
      </c>
      <c r="K626" s="15">
        <v>0</v>
      </c>
      <c r="L626" s="15">
        <v>0</v>
      </c>
      <c r="M626" s="15">
        <v>0</v>
      </c>
      <c r="N626" s="15">
        <v>0</v>
      </c>
      <c r="O626" s="6">
        <v>0</v>
      </c>
    </row>
    <row r="627" spans="1:15" x14ac:dyDescent="0.25">
      <c r="A627" s="12">
        <v>2021</v>
      </c>
      <c r="B627" s="8" t="s">
        <v>15</v>
      </c>
      <c r="C627" s="13">
        <v>1</v>
      </c>
      <c r="D627" s="13">
        <v>1</v>
      </c>
      <c r="E627" s="78">
        <v>0</v>
      </c>
      <c r="F627" s="104" t="s">
        <v>78</v>
      </c>
      <c r="G627" s="104" t="s">
        <v>115</v>
      </c>
      <c r="H627" s="104" t="s">
        <v>120</v>
      </c>
      <c r="I627" s="15">
        <v>105100</v>
      </c>
      <c r="J627" s="15">
        <v>0</v>
      </c>
      <c r="K627" s="15">
        <v>23300</v>
      </c>
      <c r="L627" s="15">
        <v>405.07292000000001</v>
      </c>
      <c r="M627" s="15">
        <v>0</v>
      </c>
      <c r="N627" s="15">
        <v>81800</v>
      </c>
      <c r="O627" s="6">
        <v>0</v>
      </c>
    </row>
    <row r="628" spans="1:15" x14ac:dyDescent="0.25">
      <c r="A628" s="12">
        <v>2021</v>
      </c>
      <c r="B628" s="8" t="s">
        <v>15</v>
      </c>
      <c r="C628" s="13">
        <v>1</v>
      </c>
      <c r="D628" s="13">
        <v>1</v>
      </c>
      <c r="E628" s="78">
        <v>1</v>
      </c>
      <c r="F628" s="104" t="s">
        <v>78</v>
      </c>
      <c r="G628" s="104" t="s">
        <v>121</v>
      </c>
      <c r="H628" s="104" t="s">
        <v>43</v>
      </c>
      <c r="I628" s="15">
        <v>0</v>
      </c>
      <c r="J628" s="15">
        <v>0</v>
      </c>
      <c r="K628" s="15">
        <v>0</v>
      </c>
      <c r="L628" s="15">
        <v>0</v>
      </c>
      <c r="M628" s="15">
        <v>0</v>
      </c>
      <c r="N628" s="15">
        <v>0</v>
      </c>
      <c r="O628" s="6">
        <v>0</v>
      </c>
    </row>
    <row r="629" spans="1:15" x14ac:dyDescent="0.25">
      <c r="A629" s="12">
        <v>2021</v>
      </c>
      <c r="B629" s="8" t="s">
        <v>15</v>
      </c>
      <c r="C629" s="13">
        <v>1</v>
      </c>
      <c r="D629" s="13">
        <v>1</v>
      </c>
      <c r="E629" s="78">
        <v>1</v>
      </c>
      <c r="F629" s="104" t="s">
        <v>78</v>
      </c>
      <c r="G629" s="104" t="s">
        <v>122</v>
      </c>
      <c r="H629" s="104" t="s">
        <v>43</v>
      </c>
      <c r="I629" s="15">
        <v>0</v>
      </c>
      <c r="J629" s="15">
        <v>0</v>
      </c>
      <c r="K629" s="15">
        <v>0</v>
      </c>
      <c r="L629" s="15">
        <v>0</v>
      </c>
      <c r="M629" s="15">
        <v>0</v>
      </c>
      <c r="N629" s="15">
        <v>0</v>
      </c>
      <c r="O629" s="6">
        <v>0</v>
      </c>
    </row>
    <row r="630" spans="1:15" x14ac:dyDescent="0.25">
      <c r="A630" s="12">
        <v>2021</v>
      </c>
      <c r="B630" s="8" t="s">
        <v>15</v>
      </c>
      <c r="C630" s="13">
        <v>1</v>
      </c>
      <c r="D630" s="13">
        <v>1</v>
      </c>
      <c r="E630" s="78">
        <v>1</v>
      </c>
      <c r="F630" s="104" t="s">
        <v>78</v>
      </c>
      <c r="G630" s="104" t="s">
        <v>123</v>
      </c>
      <c r="H630" s="104" t="s">
        <v>43</v>
      </c>
      <c r="I630" s="15">
        <v>0</v>
      </c>
      <c r="J630" s="15">
        <v>0</v>
      </c>
      <c r="K630" s="15">
        <v>0</v>
      </c>
      <c r="L630" s="15">
        <v>0</v>
      </c>
      <c r="M630" s="15">
        <v>0</v>
      </c>
      <c r="N630" s="15">
        <v>0</v>
      </c>
      <c r="O630" s="6">
        <v>0</v>
      </c>
    </row>
    <row r="631" spans="1:15" x14ac:dyDescent="0.25">
      <c r="A631" s="12">
        <v>2021</v>
      </c>
      <c r="B631" s="8" t="s">
        <v>15</v>
      </c>
      <c r="C631" s="13">
        <v>1</v>
      </c>
      <c r="D631" s="13">
        <v>1</v>
      </c>
      <c r="E631" s="78">
        <v>1</v>
      </c>
      <c r="F631" s="104" t="s">
        <v>78</v>
      </c>
      <c r="G631" s="104" t="s">
        <v>124</v>
      </c>
      <c r="H631" s="104" t="s">
        <v>43</v>
      </c>
      <c r="I631" s="15">
        <v>0</v>
      </c>
      <c r="J631" s="15">
        <v>0</v>
      </c>
      <c r="K631" s="15">
        <v>0</v>
      </c>
      <c r="L631" s="15">
        <v>0</v>
      </c>
      <c r="M631" s="15">
        <v>0</v>
      </c>
      <c r="N631" s="15">
        <v>0</v>
      </c>
      <c r="O631" s="6">
        <v>0</v>
      </c>
    </row>
    <row r="632" spans="1:15" x14ac:dyDescent="0.25">
      <c r="A632" s="12">
        <v>2021</v>
      </c>
      <c r="B632" s="8" t="s">
        <v>15</v>
      </c>
      <c r="C632" s="13">
        <v>1</v>
      </c>
      <c r="D632" s="13">
        <v>1</v>
      </c>
      <c r="E632" s="78">
        <v>1</v>
      </c>
      <c r="F632" s="104" t="s">
        <v>78</v>
      </c>
      <c r="G632" s="104" t="s">
        <v>125</v>
      </c>
      <c r="H632" s="104" t="s">
        <v>43</v>
      </c>
      <c r="I632" s="15">
        <v>400000</v>
      </c>
      <c r="J632" s="15">
        <v>0</v>
      </c>
      <c r="K632" s="15">
        <v>0</v>
      </c>
      <c r="L632" s="15">
        <v>0</v>
      </c>
      <c r="M632" s="15">
        <v>0</v>
      </c>
      <c r="N632" s="15">
        <v>400000</v>
      </c>
      <c r="O632" s="6">
        <v>0</v>
      </c>
    </row>
    <row r="633" spans="1:15" x14ac:dyDescent="0.25">
      <c r="A633" s="12">
        <v>2021</v>
      </c>
      <c r="B633" s="8" t="s">
        <v>15</v>
      </c>
      <c r="C633" s="13">
        <v>1</v>
      </c>
      <c r="D633" s="13">
        <v>1</v>
      </c>
      <c r="E633" s="78">
        <v>1</v>
      </c>
      <c r="F633" s="104" t="s">
        <v>78</v>
      </c>
      <c r="G633" s="104" t="s">
        <v>126</v>
      </c>
      <c r="H633" s="104" t="s">
        <v>43</v>
      </c>
      <c r="I633" s="15">
        <v>1004941.992</v>
      </c>
      <c r="J633" s="15">
        <v>0</v>
      </c>
      <c r="K633" s="15">
        <v>0</v>
      </c>
      <c r="L633" s="15">
        <v>0</v>
      </c>
      <c r="M633" s="15">
        <v>0</v>
      </c>
      <c r="N633" s="15">
        <v>1004941.992</v>
      </c>
      <c r="O633" s="6">
        <v>0</v>
      </c>
    </row>
    <row r="634" spans="1:15" x14ac:dyDescent="0.25">
      <c r="A634" s="12">
        <v>2021</v>
      </c>
      <c r="B634" s="8" t="s">
        <v>15</v>
      </c>
      <c r="C634" s="13">
        <v>1</v>
      </c>
      <c r="D634" s="13">
        <v>1</v>
      </c>
      <c r="E634" s="78">
        <v>1</v>
      </c>
      <c r="F634" s="104" t="s">
        <v>78</v>
      </c>
      <c r="G634" s="104" t="s">
        <v>127</v>
      </c>
      <c r="H634" s="104" t="s">
        <v>43</v>
      </c>
      <c r="I634" s="15">
        <v>3403135.2069999999</v>
      </c>
      <c r="J634" s="15">
        <v>0</v>
      </c>
      <c r="K634" s="15">
        <v>0</v>
      </c>
      <c r="L634" s="15">
        <v>0</v>
      </c>
      <c r="M634" s="15">
        <v>0</v>
      </c>
      <c r="N634" s="15">
        <v>3403135.2069999999</v>
      </c>
      <c r="O634" s="6">
        <v>0</v>
      </c>
    </row>
    <row r="635" spans="1:15" x14ac:dyDescent="0.25">
      <c r="A635" s="12">
        <v>2021</v>
      </c>
      <c r="B635" s="8" t="s">
        <v>15</v>
      </c>
      <c r="C635" s="13">
        <v>1</v>
      </c>
      <c r="D635" s="13">
        <v>1</v>
      </c>
      <c r="E635" s="78">
        <v>1</v>
      </c>
      <c r="F635" s="104" t="s">
        <v>78</v>
      </c>
      <c r="G635" s="104" t="s">
        <v>128</v>
      </c>
      <c r="H635" s="104" t="s">
        <v>43</v>
      </c>
      <c r="I635" s="15">
        <v>18147.628199999999</v>
      </c>
      <c r="J635" s="15">
        <v>0</v>
      </c>
      <c r="K635" s="15">
        <v>0</v>
      </c>
      <c r="L635" s="15">
        <v>0</v>
      </c>
      <c r="M635" s="15">
        <v>0</v>
      </c>
      <c r="N635" s="15">
        <v>18147.628199999999</v>
      </c>
      <c r="O635" s="6">
        <v>0</v>
      </c>
    </row>
    <row r="636" spans="1:15" x14ac:dyDescent="0.25">
      <c r="A636" s="12">
        <v>2021</v>
      </c>
      <c r="B636" s="8" t="s">
        <v>15</v>
      </c>
      <c r="C636" s="13">
        <v>1</v>
      </c>
      <c r="D636" s="13">
        <v>1</v>
      </c>
      <c r="E636" s="78">
        <v>1</v>
      </c>
      <c r="F636" s="104" t="s">
        <v>78</v>
      </c>
      <c r="G636" s="104" t="s">
        <v>129</v>
      </c>
      <c r="H636" s="104" t="s">
        <v>43</v>
      </c>
      <c r="I636" s="15">
        <v>18796.4738</v>
      </c>
      <c r="J636" s="15">
        <v>0</v>
      </c>
      <c r="K636" s="15">
        <v>0</v>
      </c>
      <c r="L636" s="15">
        <v>0</v>
      </c>
      <c r="M636" s="15">
        <v>0</v>
      </c>
      <c r="N636" s="15">
        <v>18796.4738</v>
      </c>
      <c r="O636" s="6">
        <v>0</v>
      </c>
    </row>
    <row r="637" spans="1:15" x14ac:dyDescent="0.25">
      <c r="A637" s="12">
        <v>2021</v>
      </c>
      <c r="B637" s="8" t="s">
        <v>15</v>
      </c>
      <c r="C637" s="13">
        <v>1</v>
      </c>
      <c r="D637" s="13">
        <v>1</v>
      </c>
      <c r="E637" s="78">
        <v>1</v>
      </c>
      <c r="F637" s="104" t="s">
        <v>78</v>
      </c>
      <c r="G637" s="104" t="s">
        <v>130</v>
      </c>
      <c r="H637" s="104" t="s">
        <v>43</v>
      </c>
      <c r="I637" s="15">
        <v>60204.123200000002</v>
      </c>
      <c r="J637" s="15">
        <v>0</v>
      </c>
      <c r="K637" s="15">
        <v>0</v>
      </c>
      <c r="L637" s="15">
        <v>0</v>
      </c>
      <c r="M637" s="15">
        <v>0</v>
      </c>
      <c r="N637" s="15">
        <v>60204.123200000002</v>
      </c>
      <c r="O637" s="6">
        <v>0</v>
      </c>
    </row>
    <row r="638" spans="1:15" x14ac:dyDescent="0.25">
      <c r="A638" s="12">
        <v>2021</v>
      </c>
      <c r="B638" s="8" t="s">
        <v>15</v>
      </c>
      <c r="C638" s="13">
        <v>1</v>
      </c>
      <c r="D638" s="13">
        <v>1</v>
      </c>
      <c r="E638" s="78">
        <v>1</v>
      </c>
      <c r="F638" s="104" t="s">
        <v>78</v>
      </c>
      <c r="G638" s="104" t="s">
        <v>131</v>
      </c>
      <c r="H638" s="104" t="s">
        <v>43</v>
      </c>
      <c r="I638" s="15">
        <v>9062.8785000000007</v>
      </c>
      <c r="J638" s="15">
        <v>0</v>
      </c>
      <c r="K638" s="15">
        <v>0</v>
      </c>
      <c r="L638" s="15">
        <v>0</v>
      </c>
      <c r="M638" s="15">
        <v>0</v>
      </c>
      <c r="N638" s="15">
        <v>9062.8785000000007</v>
      </c>
      <c r="O638" s="6">
        <v>0</v>
      </c>
    </row>
    <row r="639" spans="1:15" x14ac:dyDescent="0.25">
      <c r="A639" s="12">
        <v>2021</v>
      </c>
      <c r="B639" s="8" t="s">
        <v>15</v>
      </c>
      <c r="C639" s="13">
        <v>1</v>
      </c>
      <c r="D639" s="13">
        <v>1</v>
      </c>
      <c r="E639" s="78">
        <v>1</v>
      </c>
      <c r="F639" s="104" t="s">
        <v>78</v>
      </c>
      <c r="G639" s="104" t="s">
        <v>132</v>
      </c>
      <c r="H639" s="104" t="s">
        <v>43</v>
      </c>
      <c r="I639" s="15">
        <v>27410.992699999999</v>
      </c>
      <c r="J639" s="15">
        <v>0</v>
      </c>
      <c r="K639" s="15">
        <v>0</v>
      </c>
      <c r="L639" s="15">
        <v>0</v>
      </c>
      <c r="M639" s="15">
        <v>0</v>
      </c>
      <c r="N639" s="15">
        <v>27410.992699999999</v>
      </c>
      <c r="O639" s="6">
        <v>0</v>
      </c>
    </row>
    <row r="640" spans="1:15" x14ac:dyDescent="0.25">
      <c r="A640" s="12">
        <v>2021</v>
      </c>
      <c r="B640" s="8" t="s">
        <v>15</v>
      </c>
      <c r="C640" s="13">
        <v>1</v>
      </c>
      <c r="D640" s="13">
        <v>1</v>
      </c>
      <c r="E640" s="78">
        <v>1</v>
      </c>
      <c r="F640" s="104" t="s">
        <v>78</v>
      </c>
      <c r="G640" s="104" t="s">
        <v>133</v>
      </c>
      <c r="H640" s="104" t="s">
        <v>43</v>
      </c>
      <c r="I640" s="15">
        <v>14059.536400000001</v>
      </c>
      <c r="J640" s="15">
        <v>0</v>
      </c>
      <c r="K640" s="15">
        <v>0</v>
      </c>
      <c r="L640" s="15">
        <v>0</v>
      </c>
      <c r="M640" s="15">
        <v>0</v>
      </c>
      <c r="N640" s="15">
        <v>14059.536400000001</v>
      </c>
      <c r="O640" s="6">
        <v>0</v>
      </c>
    </row>
    <row r="641" spans="1:15" x14ac:dyDescent="0.25">
      <c r="A641" s="12">
        <v>2021</v>
      </c>
      <c r="B641" s="8" t="s">
        <v>15</v>
      </c>
      <c r="C641" s="13">
        <v>1</v>
      </c>
      <c r="D641" s="13">
        <v>1</v>
      </c>
      <c r="E641" s="78">
        <v>1</v>
      </c>
      <c r="F641" s="104" t="s">
        <v>78</v>
      </c>
      <c r="G641" s="104" t="s">
        <v>134</v>
      </c>
      <c r="H641" s="104" t="s">
        <v>43</v>
      </c>
      <c r="I641" s="15">
        <v>28758.805399999997</v>
      </c>
      <c r="J641" s="15">
        <v>0</v>
      </c>
      <c r="K641" s="15">
        <v>0</v>
      </c>
      <c r="L641" s="15">
        <v>0</v>
      </c>
      <c r="M641" s="15">
        <v>0</v>
      </c>
      <c r="N641" s="15">
        <v>28758.805399999997</v>
      </c>
      <c r="O641" s="6">
        <v>0</v>
      </c>
    </row>
    <row r="642" spans="1:15" x14ac:dyDescent="0.25">
      <c r="A642" s="12">
        <v>2021</v>
      </c>
      <c r="B642" s="8" t="s">
        <v>15</v>
      </c>
      <c r="C642" s="13">
        <v>1</v>
      </c>
      <c r="D642" s="13">
        <v>1</v>
      </c>
      <c r="E642" s="78">
        <v>1</v>
      </c>
      <c r="F642" s="104" t="s">
        <v>78</v>
      </c>
      <c r="G642" s="104" t="s">
        <v>135</v>
      </c>
      <c r="H642" s="104" t="s">
        <v>43</v>
      </c>
      <c r="I642" s="15">
        <v>50274.598399999995</v>
      </c>
      <c r="J642" s="15">
        <v>0</v>
      </c>
      <c r="K642" s="15">
        <v>0</v>
      </c>
      <c r="L642" s="15">
        <v>0</v>
      </c>
      <c r="M642" s="15">
        <v>0</v>
      </c>
      <c r="N642" s="15">
        <v>50274.598399999995</v>
      </c>
      <c r="O642" s="6">
        <v>0</v>
      </c>
    </row>
    <row r="643" spans="1:15" x14ac:dyDescent="0.25">
      <c r="A643" s="12">
        <v>2021</v>
      </c>
      <c r="B643" s="8" t="s">
        <v>15</v>
      </c>
      <c r="C643" s="13">
        <v>1</v>
      </c>
      <c r="D643" s="13">
        <v>1</v>
      </c>
      <c r="E643" s="78">
        <v>1</v>
      </c>
      <c r="F643" s="104" t="s">
        <v>78</v>
      </c>
      <c r="G643" s="104" t="s">
        <v>136</v>
      </c>
      <c r="H643" s="104" t="s">
        <v>43</v>
      </c>
      <c r="I643" s="15">
        <v>29438.635200000001</v>
      </c>
      <c r="J643" s="15">
        <v>0</v>
      </c>
      <c r="K643" s="15">
        <v>0</v>
      </c>
      <c r="L643" s="15">
        <v>0</v>
      </c>
      <c r="M643" s="15">
        <v>0</v>
      </c>
      <c r="N643" s="15">
        <v>29438.635200000001</v>
      </c>
      <c r="O643" s="6">
        <v>0</v>
      </c>
    </row>
    <row r="644" spans="1:15" x14ac:dyDescent="0.25">
      <c r="A644" s="12">
        <v>2021</v>
      </c>
      <c r="B644" s="8" t="s">
        <v>15</v>
      </c>
      <c r="C644" s="13">
        <v>1</v>
      </c>
      <c r="D644" s="13">
        <v>1</v>
      </c>
      <c r="E644" s="78">
        <v>1</v>
      </c>
      <c r="F644" s="104" t="s">
        <v>78</v>
      </c>
      <c r="G644" s="104" t="s">
        <v>137</v>
      </c>
      <c r="H644" s="104" t="s">
        <v>43</v>
      </c>
      <c r="I644" s="15">
        <v>14259.1111</v>
      </c>
      <c r="J644" s="15">
        <v>0</v>
      </c>
      <c r="K644" s="15">
        <v>0</v>
      </c>
      <c r="L644" s="15">
        <v>0</v>
      </c>
      <c r="M644" s="15">
        <v>0</v>
      </c>
      <c r="N644" s="15">
        <v>14259.1111</v>
      </c>
      <c r="O644" s="6">
        <v>0</v>
      </c>
    </row>
    <row r="645" spans="1:15" x14ac:dyDescent="0.25">
      <c r="A645" s="12">
        <v>2021</v>
      </c>
      <c r="B645" s="8" t="s">
        <v>15</v>
      </c>
      <c r="C645" s="13">
        <v>1</v>
      </c>
      <c r="D645" s="13">
        <v>1</v>
      </c>
      <c r="E645" s="78">
        <v>1</v>
      </c>
      <c r="F645" s="104" t="s">
        <v>78</v>
      </c>
      <c r="G645" s="104" t="s">
        <v>138</v>
      </c>
      <c r="H645" s="104" t="s">
        <v>43</v>
      </c>
      <c r="I645" s="15">
        <v>3701423.8650000002</v>
      </c>
      <c r="J645" s="15">
        <v>0</v>
      </c>
      <c r="K645" s="15">
        <v>0</v>
      </c>
      <c r="L645" s="15">
        <v>0</v>
      </c>
      <c r="M645" s="15">
        <v>0</v>
      </c>
      <c r="N645" s="15">
        <v>3701423.8650000002</v>
      </c>
      <c r="O645" s="6">
        <v>0</v>
      </c>
    </row>
    <row r="646" spans="1:15" x14ac:dyDescent="0.25">
      <c r="A646" s="12">
        <v>2021</v>
      </c>
      <c r="B646" s="8" t="s">
        <v>15</v>
      </c>
      <c r="C646" s="13">
        <v>1</v>
      </c>
      <c r="D646" s="13">
        <v>1</v>
      </c>
      <c r="E646" s="78">
        <v>1</v>
      </c>
      <c r="F646" s="104" t="s">
        <v>78</v>
      </c>
      <c r="G646" s="104" t="s">
        <v>139</v>
      </c>
      <c r="H646" s="104" t="s">
        <v>43</v>
      </c>
      <c r="I646" s="15">
        <v>8458864.7760000005</v>
      </c>
      <c r="J646" s="15">
        <v>0</v>
      </c>
      <c r="K646" s="15">
        <v>0</v>
      </c>
      <c r="L646" s="15">
        <v>0</v>
      </c>
      <c r="M646" s="15">
        <v>0</v>
      </c>
      <c r="N646" s="15">
        <v>8458864.7760000005</v>
      </c>
      <c r="O646" s="6">
        <v>0</v>
      </c>
    </row>
    <row r="647" spans="1:15" x14ac:dyDescent="0.25">
      <c r="A647" s="12">
        <v>2021</v>
      </c>
      <c r="B647" s="8" t="s">
        <v>15</v>
      </c>
      <c r="C647" s="13">
        <v>1</v>
      </c>
      <c r="D647" s="13">
        <v>1</v>
      </c>
      <c r="E647" s="78">
        <v>0</v>
      </c>
      <c r="F647" s="104" t="s">
        <v>140</v>
      </c>
      <c r="G647" s="104" t="s">
        <v>141</v>
      </c>
      <c r="H647" s="104" t="s">
        <v>142</v>
      </c>
      <c r="I647" s="15">
        <v>520928.09462000005</v>
      </c>
      <c r="J647" s="15">
        <v>0</v>
      </c>
      <c r="K647" s="15">
        <v>8254.1068000000669</v>
      </c>
      <c r="L647" s="15">
        <v>0</v>
      </c>
      <c r="M647" s="15">
        <v>0</v>
      </c>
      <c r="N647" s="15">
        <v>512673.98781999998</v>
      </c>
      <c r="O647" s="6">
        <v>0</v>
      </c>
    </row>
    <row r="648" spans="1:15" x14ac:dyDescent="0.25">
      <c r="A648" s="12">
        <v>2021</v>
      </c>
      <c r="B648" s="8" t="s">
        <v>15</v>
      </c>
      <c r="C648" s="13">
        <v>1</v>
      </c>
      <c r="D648" s="13">
        <v>1</v>
      </c>
      <c r="E648" s="78">
        <v>0</v>
      </c>
      <c r="F648" s="104" t="s">
        <v>143</v>
      </c>
      <c r="G648" s="104" t="s">
        <v>144</v>
      </c>
      <c r="H648" s="104" t="s">
        <v>145</v>
      </c>
      <c r="I648" s="15">
        <v>0</v>
      </c>
      <c r="J648" s="15">
        <v>0</v>
      </c>
      <c r="K648" s="15">
        <v>0</v>
      </c>
      <c r="L648" s="15">
        <v>0</v>
      </c>
      <c r="M648" s="15">
        <v>0</v>
      </c>
      <c r="N648" s="15">
        <v>0</v>
      </c>
      <c r="O648" s="6">
        <v>0</v>
      </c>
    </row>
    <row r="649" spans="1:15" x14ac:dyDescent="0.25">
      <c r="A649" s="12">
        <v>2021</v>
      </c>
      <c r="B649" s="8" t="s">
        <v>15</v>
      </c>
      <c r="C649" s="13">
        <v>1</v>
      </c>
      <c r="D649" s="13">
        <v>1</v>
      </c>
      <c r="E649" s="78">
        <v>0</v>
      </c>
      <c r="F649" s="104" t="s">
        <v>143</v>
      </c>
      <c r="G649" s="104" t="s">
        <v>144</v>
      </c>
      <c r="H649" s="104" t="s">
        <v>145</v>
      </c>
      <c r="I649" s="15">
        <v>0</v>
      </c>
      <c r="J649" s="15">
        <v>0</v>
      </c>
      <c r="K649" s="15">
        <v>0</v>
      </c>
      <c r="L649" s="15">
        <v>0</v>
      </c>
      <c r="M649" s="15">
        <v>0</v>
      </c>
      <c r="N649" s="15">
        <v>0</v>
      </c>
      <c r="O649" s="6">
        <v>0</v>
      </c>
    </row>
    <row r="650" spans="1:15" x14ac:dyDescent="0.25">
      <c r="A650" s="12">
        <v>2021</v>
      </c>
      <c r="B650" s="8" t="s">
        <v>15</v>
      </c>
      <c r="C650" s="13">
        <v>1</v>
      </c>
      <c r="D650" s="13">
        <v>1</v>
      </c>
      <c r="E650" s="78">
        <v>0</v>
      </c>
      <c r="F650" s="104" t="s">
        <v>143</v>
      </c>
      <c r="G650" s="104" t="s">
        <v>144</v>
      </c>
      <c r="H650" s="104" t="s">
        <v>145</v>
      </c>
      <c r="I650" s="15">
        <v>0</v>
      </c>
      <c r="J650" s="15">
        <v>0</v>
      </c>
      <c r="K650" s="15">
        <v>0</v>
      </c>
      <c r="L650" s="15">
        <v>0</v>
      </c>
      <c r="M650" s="15">
        <v>0</v>
      </c>
      <c r="N650" s="15">
        <v>0</v>
      </c>
      <c r="O650" s="6">
        <v>0</v>
      </c>
    </row>
    <row r="651" spans="1:15" x14ac:dyDescent="0.25">
      <c r="A651" s="12">
        <v>2021</v>
      </c>
      <c r="B651" s="8" t="s">
        <v>15</v>
      </c>
      <c r="C651" s="13">
        <v>1</v>
      </c>
      <c r="D651" s="13">
        <v>1</v>
      </c>
      <c r="E651" s="78">
        <v>0</v>
      </c>
      <c r="F651" s="104" t="s">
        <v>143</v>
      </c>
      <c r="G651" s="104" t="s">
        <v>146</v>
      </c>
      <c r="H651" s="104" t="s">
        <v>145</v>
      </c>
      <c r="I651" s="15">
        <v>0</v>
      </c>
      <c r="J651" s="15">
        <v>0</v>
      </c>
      <c r="K651" s="15">
        <v>0</v>
      </c>
      <c r="L651" s="15">
        <v>0</v>
      </c>
      <c r="M651" s="15">
        <v>0</v>
      </c>
      <c r="N651" s="15">
        <v>0</v>
      </c>
      <c r="O651" s="6">
        <v>0</v>
      </c>
    </row>
    <row r="652" spans="1:15" x14ac:dyDescent="0.25">
      <c r="A652" s="12">
        <v>2021</v>
      </c>
      <c r="B652" s="8" t="s">
        <v>15</v>
      </c>
      <c r="C652" s="13">
        <v>1</v>
      </c>
      <c r="D652" s="13">
        <v>1</v>
      </c>
      <c r="E652" s="78">
        <v>0</v>
      </c>
      <c r="F652" s="104" t="s">
        <v>143</v>
      </c>
      <c r="G652" s="104" t="s">
        <v>146</v>
      </c>
      <c r="H652" s="104" t="s">
        <v>145</v>
      </c>
      <c r="I652" s="15">
        <v>0</v>
      </c>
      <c r="J652" s="15">
        <v>0</v>
      </c>
      <c r="K652" s="15">
        <v>0</v>
      </c>
      <c r="L652" s="15">
        <v>0</v>
      </c>
      <c r="M652" s="15">
        <v>0</v>
      </c>
      <c r="N652" s="15">
        <v>0</v>
      </c>
      <c r="O652" s="6">
        <v>0</v>
      </c>
    </row>
    <row r="653" spans="1:15" x14ac:dyDescent="0.25">
      <c r="A653" s="12">
        <v>2021</v>
      </c>
      <c r="B653" s="8" t="s">
        <v>15</v>
      </c>
      <c r="C653" s="13">
        <v>1</v>
      </c>
      <c r="D653" s="13">
        <v>1</v>
      </c>
      <c r="E653" s="78">
        <v>0</v>
      </c>
      <c r="F653" s="104" t="s">
        <v>143</v>
      </c>
      <c r="G653" s="104" t="s">
        <v>147</v>
      </c>
      <c r="H653" s="104" t="s">
        <v>145</v>
      </c>
      <c r="I653" s="15">
        <v>0</v>
      </c>
      <c r="J653" s="15">
        <v>0</v>
      </c>
      <c r="K653" s="15">
        <v>0</v>
      </c>
      <c r="L653" s="15">
        <v>0</v>
      </c>
      <c r="M653" s="15">
        <v>0</v>
      </c>
      <c r="N653" s="15">
        <v>0</v>
      </c>
      <c r="O653" s="6">
        <v>0</v>
      </c>
    </row>
    <row r="654" spans="1:15" x14ac:dyDescent="0.25">
      <c r="A654" s="12">
        <v>2021</v>
      </c>
      <c r="B654" s="8" t="s">
        <v>15</v>
      </c>
      <c r="C654" s="13">
        <v>1</v>
      </c>
      <c r="D654" s="13">
        <v>1</v>
      </c>
      <c r="E654" s="78">
        <v>0</v>
      </c>
      <c r="F654" s="104" t="s">
        <v>143</v>
      </c>
      <c r="G654" s="104" t="s">
        <v>148</v>
      </c>
      <c r="H654" s="104" t="s">
        <v>145</v>
      </c>
      <c r="I654" s="15">
        <v>18749.999999999185</v>
      </c>
      <c r="J654" s="15">
        <v>0</v>
      </c>
      <c r="K654" s="15">
        <v>2083.3333333333721</v>
      </c>
      <c r="L654" s="15">
        <v>103.20990000000165</v>
      </c>
      <c r="M654" s="15">
        <v>0</v>
      </c>
      <c r="N654" s="15">
        <v>16666.666666665813</v>
      </c>
      <c r="O654" s="6">
        <v>0</v>
      </c>
    </row>
    <row r="655" spans="1:15" x14ac:dyDescent="0.25">
      <c r="A655" s="12">
        <v>2021</v>
      </c>
      <c r="B655" s="8" t="s">
        <v>15</v>
      </c>
      <c r="C655" s="13">
        <v>1</v>
      </c>
      <c r="D655" s="13">
        <v>1</v>
      </c>
      <c r="E655" s="78">
        <v>0</v>
      </c>
      <c r="F655" s="104" t="s">
        <v>143</v>
      </c>
      <c r="G655" s="104" t="s">
        <v>149</v>
      </c>
      <c r="H655" s="104" t="s">
        <v>145</v>
      </c>
      <c r="I655" s="15">
        <v>0</v>
      </c>
      <c r="J655" s="15">
        <v>0</v>
      </c>
      <c r="K655" s="15">
        <v>0</v>
      </c>
      <c r="L655" s="15">
        <v>0</v>
      </c>
      <c r="M655" s="15">
        <v>0</v>
      </c>
      <c r="N655" s="15">
        <v>0</v>
      </c>
      <c r="O655" s="6">
        <v>0</v>
      </c>
    </row>
    <row r="656" spans="1:15" x14ac:dyDescent="0.25">
      <c r="A656" s="12">
        <v>2021</v>
      </c>
      <c r="B656" s="8" t="s">
        <v>15</v>
      </c>
      <c r="C656" s="13">
        <v>1</v>
      </c>
      <c r="D656" s="13">
        <v>0</v>
      </c>
      <c r="E656" s="78">
        <v>0</v>
      </c>
      <c r="F656" s="104" t="s">
        <v>150</v>
      </c>
      <c r="G656" s="104" t="s">
        <v>151</v>
      </c>
      <c r="H656" s="104" t="s">
        <v>152</v>
      </c>
      <c r="I656" s="15">
        <v>92696</v>
      </c>
      <c r="J656" s="15">
        <v>0</v>
      </c>
      <c r="K656" s="15">
        <v>0</v>
      </c>
      <c r="L656" s="15">
        <v>0</v>
      </c>
      <c r="M656" s="15">
        <v>1343</v>
      </c>
      <c r="N656" s="15">
        <v>94039</v>
      </c>
      <c r="O656" s="6">
        <v>0</v>
      </c>
    </row>
    <row r="657" spans="1:15" x14ac:dyDescent="0.25">
      <c r="A657" s="12">
        <v>2021</v>
      </c>
      <c r="B657" s="8" t="s">
        <v>15</v>
      </c>
      <c r="C657" s="13">
        <v>1</v>
      </c>
      <c r="D657" s="13">
        <v>0</v>
      </c>
      <c r="E657" s="78">
        <v>0</v>
      </c>
      <c r="F657" s="104" t="s">
        <v>150</v>
      </c>
      <c r="G657" s="104" t="s">
        <v>153</v>
      </c>
      <c r="H657" s="104" t="s">
        <v>152</v>
      </c>
      <c r="I657" s="15">
        <v>408664</v>
      </c>
      <c r="J657" s="15">
        <v>0</v>
      </c>
      <c r="K657" s="15">
        <v>0</v>
      </c>
      <c r="L657" s="15">
        <v>0</v>
      </c>
      <c r="M657" s="15">
        <v>5920</v>
      </c>
      <c r="N657" s="15">
        <v>414584</v>
      </c>
      <c r="O657" s="6">
        <v>0</v>
      </c>
    </row>
    <row r="658" spans="1:15" x14ac:dyDescent="0.25">
      <c r="A658" s="12">
        <v>2021</v>
      </c>
      <c r="B658" s="8" t="s">
        <v>16</v>
      </c>
      <c r="C658" s="13">
        <v>1</v>
      </c>
      <c r="D658" s="13">
        <v>1</v>
      </c>
      <c r="E658" s="78">
        <v>1</v>
      </c>
      <c r="F658" s="104" t="s">
        <v>41</v>
      </c>
      <c r="G658" s="104" t="s">
        <v>42</v>
      </c>
      <c r="H658" s="104" t="s">
        <v>43</v>
      </c>
      <c r="I658" s="15">
        <v>0</v>
      </c>
      <c r="J658" s="15">
        <v>0</v>
      </c>
      <c r="K658" s="15">
        <v>0</v>
      </c>
      <c r="L658" s="15">
        <v>0</v>
      </c>
      <c r="M658" s="15">
        <v>0</v>
      </c>
      <c r="N658" s="15">
        <v>0</v>
      </c>
      <c r="O658" s="6">
        <v>0</v>
      </c>
    </row>
    <row r="659" spans="1:15" x14ac:dyDescent="0.25">
      <c r="A659" s="12">
        <v>2021</v>
      </c>
      <c r="B659" s="8" t="s">
        <v>16</v>
      </c>
      <c r="C659" s="13">
        <v>1</v>
      </c>
      <c r="D659" s="13">
        <v>1</v>
      </c>
      <c r="E659" s="78">
        <v>0</v>
      </c>
      <c r="F659" s="104" t="s">
        <v>41</v>
      </c>
      <c r="G659" s="104" t="s">
        <v>42</v>
      </c>
      <c r="H659" s="104" t="s">
        <v>44</v>
      </c>
      <c r="I659" s="15">
        <v>0</v>
      </c>
      <c r="J659" s="15">
        <v>0</v>
      </c>
      <c r="K659" s="15">
        <v>0</v>
      </c>
      <c r="L659" s="15">
        <v>0</v>
      </c>
      <c r="M659" s="15">
        <v>0</v>
      </c>
      <c r="N659" s="15">
        <v>0</v>
      </c>
      <c r="O659" s="6">
        <v>0</v>
      </c>
    </row>
    <row r="660" spans="1:15" x14ac:dyDescent="0.25">
      <c r="A660" s="12">
        <v>2021</v>
      </c>
      <c r="B660" s="8" t="s">
        <v>16</v>
      </c>
      <c r="C660" s="13">
        <v>1</v>
      </c>
      <c r="D660" s="13">
        <v>1</v>
      </c>
      <c r="E660" s="78">
        <v>0</v>
      </c>
      <c r="F660" s="104" t="s">
        <v>41</v>
      </c>
      <c r="G660" s="104" t="s">
        <v>42</v>
      </c>
      <c r="H660" s="104" t="s">
        <v>45</v>
      </c>
      <c r="I660" s="15">
        <v>0</v>
      </c>
      <c r="J660" s="15">
        <v>0</v>
      </c>
      <c r="K660" s="15">
        <v>0</v>
      </c>
      <c r="L660" s="15">
        <v>0</v>
      </c>
      <c r="M660" s="15">
        <v>0</v>
      </c>
      <c r="N660" s="15">
        <v>0</v>
      </c>
      <c r="O660" s="6">
        <v>0</v>
      </c>
    </row>
    <row r="661" spans="1:15" x14ac:dyDescent="0.25">
      <c r="A661" s="12">
        <v>2021</v>
      </c>
      <c r="B661" s="8" t="s">
        <v>16</v>
      </c>
      <c r="C661" s="13">
        <v>1</v>
      </c>
      <c r="D661" s="13">
        <v>1</v>
      </c>
      <c r="E661" s="78">
        <v>0</v>
      </c>
      <c r="F661" s="104" t="s">
        <v>41</v>
      </c>
      <c r="G661" s="104" t="s">
        <v>42</v>
      </c>
      <c r="H661" s="104" t="s">
        <v>46</v>
      </c>
      <c r="I661" s="15">
        <v>0</v>
      </c>
      <c r="J661" s="15">
        <v>0</v>
      </c>
      <c r="K661" s="15">
        <v>0</v>
      </c>
      <c r="L661" s="15">
        <v>0</v>
      </c>
      <c r="M661" s="15">
        <v>0</v>
      </c>
      <c r="N661" s="15">
        <v>0</v>
      </c>
      <c r="O661" s="6">
        <v>0</v>
      </c>
    </row>
    <row r="662" spans="1:15" x14ac:dyDescent="0.25">
      <c r="A662" s="12">
        <v>2021</v>
      </c>
      <c r="B662" s="8" t="s">
        <v>16</v>
      </c>
      <c r="C662" s="13">
        <v>1</v>
      </c>
      <c r="D662" s="13">
        <v>1</v>
      </c>
      <c r="E662" s="78">
        <v>0</v>
      </c>
      <c r="F662" s="104" t="s">
        <v>41</v>
      </c>
      <c r="G662" s="104" t="s">
        <v>42</v>
      </c>
      <c r="H662" s="104" t="s">
        <v>47</v>
      </c>
      <c r="I662" s="15">
        <v>0</v>
      </c>
      <c r="J662" s="15">
        <v>0</v>
      </c>
      <c r="K662" s="15">
        <v>0</v>
      </c>
      <c r="L662" s="15">
        <v>0</v>
      </c>
      <c r="M662" s="15">
        <v>0</v>
      </c>
      <c r="N662" s="15">
        <v>0</v>
      </c>
      <c r="O662" s="6">
        <v>0</v>
      </c>
    </row>
    <row r="663" spans="1:15" x14ac:dyDescent="0.25">
      <c r="A663" s="12">
        <v>2021</v>
      </c>
      <c r="B663" s="8" t="s">
        <v>16</v>
      </c>
      <c r="C663" s="13">
        <v>1</v>
      </c>
      <c r="D663" s="13">
        <v>1</v>
      </c>
      <c r="E663" s="78">
        <v>1</v>
      </c>
      <c r="F663" s="104" t="s">
        <v>48</v>
      </c>
      <c r="G663" s="104" t="s">
        <v>49</v>
      </c>
      <c r="H663" s="104" t="s">
        <v>43</v>
      </c>
      <c r="I663" s="15">
        <v>1132807.9469410002</v>
      </c>
      <c r="J663" s="15">
        <v>0</v>
      </c>
      <c r="K663" s="15">
        <v>20567.715270000001</v>
      </c>
      <c r="L663" s="15">
        <v>4621.4874899999995</v>
      </c>
      <c r="M663" s="15">
        <v>1835.5802550001536</v>
      </c>
      <c r="N663" s="15">
        <v>1114075.8119260003</v>
      </c>
      <c r="O663" s="6">
        <v>0</v>
      </c>
    </row>
    <row r="664" spans="1:15" x14ac:dyDescent="0.25">
      <c r="A664" s="12">
        <v>2021</v>
      </c>
      <c r="B664" s="8" t="s">
        <v>16</v>
      </c>
      <c r="C664" s="13">
        <v>1</v>
      </c>
      <c r="D664" s="13">
        <v>1</v>
      </c>
      <c r="E664" s="78">
        <v>1</v>
      </c>
      <c r="F664" s="104" t="s">
        <v>48</v>
      </c>
      <c r="G664" s="104" t="s">
        <v>49</v>
      </c>
      <c r="H664" s="104" t="s">
        <v>50</v>
      </c>
      <c r="I664" s="15">
        <v>0</v>
      </c>
      <c r="J664" s="15">
        <v>0</v>
      </c>
      <c r="K664" s="15">
        <v>0</v>
      </c>
      <c r="L664" s="15">
        <v>0</v>
      </c>
      <c r="M664" s="15">
        <v>0</v>
      </c>
      <c r="N664" s="15">
        <v>0</v>
      </c>
      <c r="O664" s="6">
        <v>0</v>
      </c>
    </row>
    <row r="665" spans="1:15" x14ac:dyDescent="0.25">
      <c r="A665" s="12">
        <v>2021</v>
      </c>
      <c r="B665" s="8" t="s">
        <v>16</v>
      </c>
      <c r="C665" s="13">
        <v>1</v>
      </c>
      <c r="D665" s="13">
        <v>0</v>
      </c>
      <c r="E665" s="78">
        <v>0</v>
      </c>
      <c r="F665" s="104" t="s">
        <v>48</v>
      </c>
      <c r="G665" s="104" t="s">
        <v>49</v>
      </c>
      <c r="H665" s="104" t="s">
        <v>51</v>
      </c>
      <c r="I665" s="15">
        <v>1.9999999999999999E-6</v>
      </c>
      <c r="J665" s="15">
        <v>0</v>
      </c>
      <c r="K665" s="15">
        <v>0</v>
      </c>
      <c r="L665" s="15">
        <v>0</v>
      </c>
      <c r="M665" s="15">
        <v>0</v>
      </c>
      <c r="N665" s="15">
        <v>1.9999999999999999E-6</v>
      </c>
      <c r="O665" s="6">
        <v>0</v>
      </c>
    </row>
    <row r="666" spans="1:15" x14ac:dyDescent="0.25">
      <c r="A666" s="12">
        <v>2021</v>
      </c>
      <c r="B666" s="8" t="s">
        <v>16</v>
      </c>
      <c r="C666" s="13">
        <v>1</v>
      </c>
      <c r="D666" s="13">
        <v>1</v>
      </c>
      <c r="E666" s="78">
        <v>0</v>
      </c>
      <c r="F666" s="104" t="s">
        <v>48</v>
      </c>
      <c r="G666" s="104" t="s">
        <v>49</v>
      </c>
      <c r="H666" s="104" t="s">
        <v>52</v>
      </c>
      <c r="I666" s="15">
        <v>0</v>
      </c>
      <c r="J666" s="15">
        <v>0</v>
      </c>
      <c r="K666" s="15">
        <v>0</v>
      </c>
      <c r="L666" s="15">
        <v>0</v>
      </c>
      <c r="M666" s="15">
        <v>0</v>
      </c>
      <c r="N666" s="15">
        <v>0</v>
      </c>
      <c r="O666" s="6">
        <v>0</v>
      </c>
    </row>
    <row r="667" spans="1:15" x14ac:dyDescent="0.25">
      <c r="A667" s="12">
        <v>2021</v>
      </c>
      <c r="B667" s="8" t="s">
        <v>16</v>
      </c>
      <c r="C667" s="13">
        <v>1</v>
      </c>
      <c r="D667" s="13">
        <v>1</v>
      </c>
      <c r="E667" s="78">
        <v>0</v>
      </c>
      <c r="F667" s="104" t="s">
        <v>48</v>
      </c>
      <c r="G667" s="104" t="s">
        <v>49</v>
      </c>
      <c r="H667" s="104" t="s">
        <v>53</v>
      </c>
      <c r="I667" s="15">
        <v>0</v>
      </c>
      <c r="J667" s="15">
        <v>0</v>
      </c>
      <c r="K667" s="15">
        <v>0</v>
      </c>
      <c r="L667" s="15">
        <v>0</v>
      </c>
      <c r="M667" s="15">
        <v>0</v>
      </c>
      <c r="N667" s="15">
        <v>0</v>
      </c>
      <c r="O667" s="6">
        <v>0</v>
      </c>
    </row>
    <row r="668" spans="1:15" x14ac:dyDescent="0.25">
      <c r="A668" s="12">
        <v>2021</v>
      </c>
      <c r="B668" s="8" t="s">
        <v>16</v>
      </c>
      <c r="C668" s="13">
        <v>1</v>
      </c>
      <c r="D668" s="13">
        <v>1</v>
      </c>
      <c r="E668" s="78">
        <v>0</v>
      </c>
      <c r="F668" s="104" t="s">
        <v>48</v>
      </c>
      <c r="G668" s="104" t="s">
        <v>49</v>
      </c>
      <c r="H668" s="104" t="s">
        <v>54</v>
      </c>
      <c r="I668" s="15">
        <v>0</v>
      </c>
      <c r="J668" s="15">
        <v>0</v>
      </c>
      <c r="K668" s="15">
        <v>0</v>
      </c>
      <c r="L668" s="15">
        <v>0</v>
      </c>
      <c r="M668" s="15">
        <v>0</v>
      </c>
      <c r="N668" s="15">
        <v>0</v>
      </c>
      <c r="O668" s="6">
        <v>0</v>
      </c>
    </row>
    <row r="669" spans="1:15" x14ac:dyDescent="0.25">
      <c r="A669" s="12">
        <v>2021</v>
      </c>
      <c r="B669" s="8" t="s">
        <v>16</v>
      </c>
      <c r="C669" s="13">
        <v>1</v>
      </c>
      <c r="D669" s="13">
        <v>1</v>
      </c>
      <c r="E669" s="78">
        <v>0</v>
      </c>
      <c r="F669" s="104" t="s">
        <v>48</v>
      </c>
      <c r="G669" s="104" t="s">
        <v>49</v>
      </c>
      <c r="H669" s="104" t="s">
        <v>44</v>
      </c>
      <c r="I669" s="15">
        <v>0</v>
      </c>
      <c r="J669" s="15">
        <v>0</v>
      </c>
      <c r="K669" s="15">
        <v>0</v>
      </c>
      <c r="L669" s="15">
        <v>0</v>
      </c>
      <c r="M669" s="15">
        <v>0</v>
      </c>
      <c r="N669" s="15">
        <v>0</v>
      </c>
      <c r="O669" s="6">
        <v>0</v>
      </c>
    </row>
    <row r="670" spans="1:15" x14ac:dyDescent="0.25">
      <c r="A670" s="12">
        <v>2021</v>
      </c>
      <c r="B670" s="8" t="s">
        <v>16</v>
      </c>
      <c r="C670" s="13">
        <v>1</v>
      </c>
      <c r="D670" s="13">
        <v>1</v>
      </c>
      <c r="E670" s="78">
        <v>0</v>
      </c>
      <c r="F670" s="104" t="s">
        <v>48</v>
      </c>
      <c r="G670" s="104" t="s">
        <v>49</v>
      </c>
      <c r="H670" s="104" t="s">
        <v>55</v>
      </c>
      <c r="I670" s="15">
        <v>83500</v>
      </c>
      <c r="J670" s="15">
        <v>0</v>
      </c>
      <c r="K670" s="15">
        <v>806.45160999999996</v>
      </c>
      <c r="L670" s="15">
        <v>558.95000000000005</v>
      </c>
      <c r="M670" s="15">
        <v>0</v>
      </c>
      <c r="N670" s="15">
        <v>82693.548389999996</v>
      </c>
      <c r="O670" s="6">
        <v>0</v>
      </c>
    </row>
    <row r="671" spans="1:15" x14ac:dyDescent="0.25">
      <c r="A671" s="12">
        <v>2021</v>
      </c>
      <c r="B671" s="8" t="s">
        <v>16</v>
      </c>
      <c r="C671" s="13">
        <v>1</v>
      </c>
      <c r="D671" s="13">
        <v>1</v>
      </c>
      <c r="E671" s="78">
        <v>0</v>
      </c>
      <c r="F671" s="104" t="s">
        <v>48</v>
      </c>
      <c r="G671" s="104" t="s">
        <v>49</v>
      </c>
      <c r="H671" s="104" t="s">
        <v>56</v>
      </c>
      <c r="I671" s="15">
        <v>0</v>
      </c>
      <c r="J671" s="15">
        <v>0</v>
      </c>
      <c r="K671" s="15">
        <v>0</v>
      </c>
      <c r="L671" s="15">
        <v>0</v>
      </c>
      <c r="M671" s="15">
        <v>0</v>
      </c>
      <c r="N671" s="15">
        <v>0</v>
      </c>
      <c r="O671" s="6">
        <v>0</v>
      </c>
    </row>
    <row r="672" spans="1:15" x14ac:dyDescent="0.25">
      <c r="A672" s="12">
        <v>2021</v>
      </c>
      <c r="B672" s="8" t="s">
        <v>16</v>
      </c>
      <c r="C672" s="13">
        <v>1</v>
      </c>
      <c r="D672" s="13">
        <v>1</v>
      </c>
      <c r="E672" s="78">
        <v>0</v>
      </c>
      <c r="F672" s="104" t="s">
        <v>48</v>
      </c>
      <c r="G672" s="104" t="s">
        <v>49</v>
      </c>
      <c r="H672" s="104" t="s">
        <v>46</v>
      </c>
      <c r="I672" s="15">
        <v>57056.76081</v>
      </c>
      <c r="J672" s="15">
        <v>0</v>
      </c>
      <c r="K672" s="15">
        <v>0</v>
      </c>
      <c r="L672" s="15">
        <v>0</v>
      </c>
      <c r="M672" s="15">
        <v>0</v>
      </c>
      <c r="N672" s="15">
        <v>57056.76081</v>
      </c>
      <c r="O672" s="6">
        <v>0</v>
      </c>
    </row>
    <row r="673" spans="1:15" x14ac:dyDescent="0.25">
      <c r="A673" s="12">
        <v>2021</v>
      </c>
      <c r="B673" s="8" t="s">
        <v>16</v>
      </c>
      <c r="C673" s="13">
        <v>1</v>
      </c>
      <c r="D673" s="13">
        <v>1</v>
      </c>
      <c r="E673" s="78">
        <v>1</v>
      </c>
      <c r="F673" s="104" t="s">
        <v>57</v>
      </c>
      <c r="G673" s="104" t="s">
        <v>58</v>
      </c>
      <c r="H673" s="104" t="s">
        <v>43</v>
      </c>
      <c r="I673" s="15">
        <v>5562699.4047259996</v>
      </c>
      <c r="J673" s="15">
        <v>14302.073550000001</v>
      </c>
      <c r="K673" s="15">
        <v>12511.431151999999</v>
      </c>
      <c r="L673" s="15">
        <v>6096.34584</v>
      </c>
      <c r="M673" s="15">
        <v>14311.550439999439</v>
      </c>
      <c r="N673" s="15">
        <v>5578801.5975639988</v>
      </c>
      <c r="O673" s="6">
        <v>0</v>
      </c>
    </row>
    <row r="674" spans="1:15" x14ac:dyDescent="0.25">
      <c r="A674" s="12">
        <v>2021</v>
      </c>
      <c r="B674" s="8" t="s">
        <v>16</v>
      </c>
      <c r="C674" s="13">
        <v>1</v>
      </c>
      <c r="D674" s="13">
        <v>1</v>
      </c>
      <c r="E674" s="78">
        <v>0</v>
      </c>
      <c r="F674" s="104" t="s">
        <v>57</v>
      </c>
      <c r="G674" s="104" t="s">
        <v>58</v>
      </c>
      <c r="H674" s="104" t="s">
        <v>59</v>
      </c>
      <c r="I674" s="15">
        <v>0</v>
      </c>
      <c r="J674" s="15">
        <v>0</v>
      </c>
      <c r="K674" s="15">
        <v>0</v>
      </c>
      <c r="L674" s="15">
        <v>0</v>
      </c>
      <c r="M674" s="15">
        <v>0</v>
      </c>
      <c r="N674" s="15">
        <v>0</v>
      </c>
      <c r="O674" s="6">
        <v>0</v>
      </c>
    </row>
    <row r="675" spans="1:15" x14ac:dyDescent="0.25">
      <c r="A675" s="12">
        <v>2021</v>
      </c>
      <c r="B675" s="8" t="s">
        <v>16</v>
      </c>
      <c r="C675" s="13">
        <v>1</v>
      </c>
      <c r="D675" s="13">
        <v>1</v>
      </c>
      <c r="E675" s="78">
        <v>0</v>
      </c>
      <c r="F675" s="104" t="s">
        <v>57</v>
      </c>
      <c r="G675" s="104" t="s">
        <v>58</v>
      </c>
      <c r="H675" s="104" t="s">
        <v>52</v>
      </c>
      <c r="I675" s="15">
        <v>0</v>
      </c>
      <c r="J675" s="15">
        <v>0</v>
      </c>
      <c r="K675" s="15">
        <v>0</v>
      </c>
      <c r="L675" s="15">
        <v>0</v>
      </c>
      <c r="M675" s="15">
        <v>0</v>
      </c>
      <c r="N675" s="15">
        <v>0</v>
      </c>
      <c r="O675" s="6">
        <v>0</v>
      </c>
    </row>
    <row r="676" spans="1:15" x14ac:dyDescent="0.25">
      <c r="A676" s="12">
        <v>2021</v>
      </c>
      <c r="B676" s="8" t="s">
        <v>16</v>
      </c>
      <c r="C676" s="13">
        <v>1</v>
      </c>
      <c r="D676" s="13">
        <v>0</v>
      </c>
      <c r="E676" s="78">
        <v>0</v>
      </c>
      <c r="F676" s="104" t="s">
        <v>57</v>
      </c>
      <c r="G676" s="104" t="s">
        <v>58</v>
      </c>
      <c r="H676" s="104" t="s">
        <v>60</v>
      </c>
      <c r="I676" s="15">
        <v>3.6000000000000001E-5</v>
      </c>
      <c r="J676" s="15">
        <v>0</v>
      </c>
      <c r="K676" s="15">
        <v>0</v>
      </c>
      <c r="L676" s="15">
        <v>0</v>
      </c>
      <c r="M676" s="15">
        <v>0</v>
      </c>
      <c r="N676" s="15">
        <v>3.6000000000000001E-5</v>
      </c>
      <c r="O676" s="6">
        <v>0</v>
      </c>
    </row>
    <row r="677" spans="1:15" x14ac:dyDescent="0.25">
      <c r="A677" s="12">
        <v>2021</v>
      </c>
      <c r="B677" s="8" t="s">
        <v>16</v>
      </c>
      <c r="C677" s="13">
        <v>1</v>
      </c>
      <c r="D677" s="13">
        <v>1</v>
      </c>
      <c r="E677" s="78">
        <v>0</v>
      </c>
      <c r="F677" s="104" t="s">
        <v>57</v>
      </c>
      <c r="G677" s="104" t="s">
        <v>58</v>
      </c>
      <c r="H677" s="104" t="s">
        <v>61</v>
      </c>
      <c r="I677" s="15">
        <v>83525.055728000007</v>
      </c>
      <c r="J677" s="15">
        <v>0</v>
      </c>
      <c r="K677" s="15">
        <v>0</v>
      </c>
      <c r="L677" s="15">
        <v>0</v>
      </c>
      <c r="M677" s="15">
        <v>9.9999306257814169E-7</v>
      </c>
      <c r="N677" s="15">
        <v>83525.055729</v>
      </c>
      <c r="O677" s="6">
        <v>0</v>
      </c>
    </row>
    <row r="678" spans="1:15" x14ac:dyDescent="0.25">
      <c r="A678" s="12">
        <v>2021</v>
      </c>
      <c r="B678" s="8" t="s">
        <v>16</v>
      </c>
      <c r="C678" s="13">
        <v>1</v>
      </c>
      <c r="D678" s="13">
        <v>1</v>
      </c>
      <c r="E678" s="78">
        <v>0</v>
      </c>
      <c r="F678" s="104" t="s">
        <v>57</v>
      </c>
      <c r="G678" s="104" t="s">
        <v>58</v>
      </c>
      <c r="H678" s="104" t="s">
        <v>62</v>
      </c>
      <c r="I678" s="15">
        <v>0</v>
      </c>
      <c r="J678" s="15">
        <v>0</v>
      </c>
      <c r="K678" s="15">
        <v>0</v>
      </c>
      <c r="L678" s="15">
        <v>0</v>
      </c>
      <c r="M678" s="15">
        <v>0</v>
      </c>
      <c r="N678" s="15">
        <v>0</v>
      </c>
      <c r="O678" s="6">
        <v>0</v>
      </c>
    </row>
    <row r="679" spans="1:15" x14ac:dyDescent="0.25">
      <c r="A679" s="12">
        <v>2021</v>
      </c>
      <c r="B679" s="8" t="s">
        <v>16</v>
      </c>
      <c r="C679" s="13">
        <v>1</v>
      </c>
      <c r="D679" s="13">
        <v>1</v>
      </c>
      <c r="E679" s="78">
        <v>0</v>
      </c>
      <c r="F679" s="104" t="s">
        <v>57</v>
      </c>
      <c r="G679" s="104" t="s">
        <v>58</v>
      </c>
      <c r="H679" s="104" t="s">
        <v>45</v>
      </c>
      <c r="I679" s="15">
        <v>0</v>
      </c>
      <c r="J679" s="15">
        <v>0</v>
      </c>
      <c r="K679" s="15">
        <v>0</v>
      </c>
      <c r="L679" s="15">
        <v>0</v>
      </c>
      <c r="M679" s="15">
        <v>0</v>
      </c>
      <c r="N679" s="15">
        <v>0</v>
      </c>
      <c r="O679" s="6">
        <v>0</v>
      </c>
    </row>
    <row r="680" spans="1:15" x14ac:dyDescent="0.25">
      <c r="A680" s="12">
        <v>2021</v>
      </c>
      <c r="B680" s="8" t="s">
        <v>16</v>
      </c>
      <c r="C680" s="13">
        <v>1</v>
      </c>
      <c r="D680" s="13">
        <v>0</v>
      </c>
      <c r="E680" s="78">
        <v>0</v>
      </c>
      <c r="F680" s="104" t="s">
        <v>57</v>
      </c>
      <c r="G680" s="104" t="s">
        <v>58</v>
      </c>
      <c r="H680" s="104" t="s">
        <v>63</v>
      </c>
      <c r="I680" s="15">
        <v>0</v>
      </c>
      <c r="J680" s="15">
        <v>0</v>
      </c>
      <c r="K680" s="15">
        <v>0</v>
      </c>
      <c r="L680" s="15">
        <v>0</v>
      </c>
      <c r="M680" s="15">
        <v>0</v>
      </c>
      <c r="N680" s="15">
        <v>0</v>
      </c>
      <c r="O680" s="6">
        <v>0</v>
      </c>
    </row>
    <row r="681" spans="1:15" x14ac:dyDescent="0.25">
      <c r="A681" s="12">
        <v>2021</v>
      </c>
      <c r="B681" s="8" t="s">
        <v>16</v>
      </c>
      <c r="C681" s="13">
        <v>1</v>
      </c>
      <c r="D681" s="13">
        <v>1</v>
      </c>
      <c r="E681" s="78">
        <v>1</v>
      </c>
      <c r="F681" s="104" t="s">
        <v>57</v>
      </c>
      <c r="G681" s="104" t="s">
        <v>58</v>
      </c>
      <c r="H681" s="104" t="s">
        <v>50</v>
      </c>
      <c r="I681" s="15">
        <v>1961.644716</v>
      </c>
      <c r="J681" s="15">
        <v>0</v>
      </c>
      <c r="K681" s="15">
        <v>0</v>
      </c>
      <c r="L681" s="15">
        <v>0</v>
      </c>
      <c r="M681" s="15">
        <v>32.950998000000027</v>
      </c>
      <c r="N681" s="15">
        <v>1994.595714</v>
      </c>
      <c r="O681" s="6">
        <v>0</v>
      </c>
    </row>
    <row r="682" spans="1:15" x14ac:dyDescent="0.25">
      <c r="A682" s="12">
        <v>2021</v>
      </c>
      <c r="B682" s="8" t="s">
        <v>16</v>
      </c>
      <c r="C682" s="13">
        <v>1</v>
      </c>
      <c r="D682" s="13">
        <v>1</v>
      </c>
      <c r="E682" s="78">
        <v>0</v>
      </c>
      <c r="F682" s="104" t="s">
        <v>57</v>
      </c>
      <c r="G682" s="104" t="s">
        <v>58</v>
      </c>
      <c r="H682" s="104" t="s">
        <v>64</v>
      </c>
      <c r="I682" s="15">
        <v>0</v>
      </c>
      <c r="J682" s="15">
        <v>0</v>
      </c>
      <c r="K682" s="15">
        <v>0</v>
      </c>
      <c r="L682" s="15">
        <v>0</v>
      </c>
      <c r="M682" s="15">
        <v>0</v>
      </c>
      <c r="N682" s="15">
        <v>0</v>
      </c>
      <c r="O682" s="6">
        <v>0</v>
      </c>
    </row>
    <row r="683" spans="1:15" x14ac:dyDescent="0.25">
      <c r="A683" s="12">
        <v>2021</v>
      </c>
      <c r="B683" s="8" t="s">
        <v>16</v>
      </c>
      <c r="C683" s="13">
        <v>1</v>
      </c>
      <c r="D683" s="13">
        <v>1</v>
      </c>
      <c r="E683" s="78">
        <v>0</v>
      </c>
      <c r="F683" s="104" t="s">
        <v>57</v>
      </c>
      <c r="G683" s="104" t="s">
        <v>58</v>
      </c>
      <c r="H683" s="104" t="s">
        <v>65</v>
      </c>
      <c r="I683" s="15">
        <v>444.08803</v>
      </c>
      <c r="J683" s="15">
        <v>0</v>
      </c>
      <c r="K683" s="15">
        <v>0</v>
      </c>
      <c r="L683" s="15">
        <v>0</v>
      </c>
      <c r="M683" s="15">
        <v>7.4596299999999474</v>
      </c>
      <c r="N683" s="15">
        <v>451.54765999999995</v>
      </c>
      <c r="O683" s="6">
        <v>0</v>
      </c>
    </row>
    <row r="684" spans="1:15" x14ac:dyDescent="0.25">
      <c r="A684" s="12">
        <v>2021</v>
      </c>
      <c r="B684" s="8" t="s">
        <v>16</v>
      </c>
      <c r="C684" s="13">
        <v>1</v>
      </c>
      <c r="D684" s="13">
        <v>1</v>
      </c>
      <c r="E684" s="78">
        <v>0</v>
      </c>
      <c r="F684" s="104" t="s">
        <v>57</v>
      </c>
      <c r="G684" s="104" t="s">
        <v>58</v>
      </c>
      <c r="H684" s="104" t="s">
        <v>66</v>
      </c>
      <c r="I684" s="15">
        <v>175952.688884</v>
      </c>
      <c r="J684" s="15">
        <v>0</v>
      </c>
      <c r="K684" s="15">
        <v>0</v>
      </c>
      <c r="L684" s="15">
        <v>0</v>
      </c>
      <c r="M684" s="15">
        <v>259.7291199999745</v>
      </c>
      <c r="N684" s="15">
        <v>176212.41800399998</v>
      </c>
      <c r="O684" s="6">
        <v>0</v>
      </c>
    </row>
    <row r="685" spans="1:15" x14ac:dyDescent="0.25">
      <c r="A685" s="12">
        <v>2021</v>
      </c>
      <c r="B685" s="8" t="s">
        <v>16</v>
      </c>
      <c r="C685" s="13">
        <v>1</v>
      </c>
      <c r="D685" s="13">
        <v>1</v>
      </c>
      <c r="E685" s="78">
        <v>0</v>
      </c>
      <c r="F685" s="104" t="s">
        <v>57</v>
      </c>
      <c r="G685" s="104" t="s">
        <v>58</v>
      </c>
      <c r="H685" s="104" t="s">
        <v>67</v>
      </c>
      <c r="I685" s="15">
        <v>7853.1366600000001</v>
      </c>
      <c r="J685" s="15">
        <v>0</v>
      </c>
      <c r="K685" s="15">
        <v>0</v>
      </c>
      <c r="L685" s="15">
        <v>0</v>
      </c>
      <c r="M685" s="15">
        <v>0</v>
      </c>
      <c r="N685" s="15">
        <v>7853.1366600000001</v>
      </c>
      <c r="O685" s="6">
        <v>0</v>
      </c>
    </row>
    <row r="686" spans="1:15" x14ac:dyDescent="0.25">
      <c r="A686" s="12">
        <v>2021</v>
      </c>
      <c r="B686" s="8" t="s">
        <v>16</v>
      </c>
      <c r="C686" s="13">
        <v>1</v>
      </c>
      <c r="D686" s="13">
        <v>1</v>
      </c>
      <c r="E686" s="78">
        <v>0</v>
      </c>
      <c r="F686" s="104" t="s">
        <v>57</v>
      </c>
      <c r="G686" s="104" t="s">
        <v>58</v>
      </c>
      <c r="H686" s="104" t="s">
        <v>68</v>
      </c>
      <c r="I686" s="15">
        <v>82322.75850299999</v>
      </c>
      <c r="J686" s="15">
        <v>1461.6863500000002</v>
      </c>
      <c r="K686" s="15">
        <v>0</v>
      </c>
      <c r="L686" s="15">
        <v>1.5021099999999998</v>
      </c>
      <c r="M686" s="15">
        <v>46.37053400001605</v>
      </c>
      <c r="N686" s="15">
        <v>83830.81538700001</v>
      </c>
      <c r="O686" s="6">
        <v>0</v>
      </c>
    </row>
    <row r="687" spans="1:15" x14ac:dyDescent="0.25">
      <c r="A687" s="12">
        <v>2021</v>
      </c>
      <c r="B687" s="8" t="s">
        <v>16</v>
      </c>
      <c r="C687" s="13">
        <v>1</v>
      </c>
      <c r="D687" s="13">
        <v>1</v>
      </c>
      <c r="E687" s="78">
        <v>0</v>
      </c>
      <c r="F687" s="104" t="s">
        <v>57</v>
      </c>
      <c r="G687" s="104" t="s">
        <v>58</v>
      </c>
      <c r="H687" s="104" t="s">
        <v>69</v>
      </c>
      <c r="I687" s="15">
        <v>72934.513180000009</v>
      </c>
      <c r="J687" s="15">
        <v>0</v>
      </c>
      <c r="K687" s="15">
        <v>0</v>
      </c>
      <c r="L687" s="15">
        <v>2493.8677000000002</v>
      </c>
      <c r="M687" s="15">
        <v>0</v>
      </c>
      <c r="N687" s="15">
        <v>72934.513180000009</v>
      </c>
      <c r="O687" s="6">
        <v>0</v>
      </c>
    </row>
    <row r="688" spans="1:15" x14ac:dyDescent="0.25">
      <c r="A688" s="12">
        <v>2021</v>
      </c>
      <c r="B688" s="8" t="s">
        <v>16</v>
      </c>
      <c r="C688" s="13">
        <v>1</v>
      </c>
      <c r="D688" s="13">
        <v>1</v>
      </c>
      <c r="E688" s="78">
        <v>0</v>
      </c>
      <c r="F688" s="104" t="s">
        <v>57</v>
      </c>
      <c r="G688" s="104" t="s">
        <v>58</v>
      </c>
      <c r="H688" s="104" t="s">
        <v>70</v>
      </c>
      <c r="I688" s="15">
        <v>69999.970023999995</v>
      </c>
      <c r="J688" s="15">
        <v>0</v>
      </c>
      <c r="K688" s="15">
        <v>0</v>
      </c>
      <c r="L688" s="15">
        <v>2501.2830899999999</v>
      </c>
      <c r="M688" s="15">
        <v>0</v>
      </c>
      <c r="N688" s="15">
        <v>69999.970023999995</v>
      </c>
      <c r="O688" s="6">
        <v>0</v>
      </c>
    </row>
    <row r="689" spans="1:15" x14ac:dyDescent="0.25">
      <c r="A689" s="12">
        <v>2021</v>
      </c>
      <c r="B689" s="8" t="s">
        <v>16</v>
      </c>
      <c r="C689" s="13">
        <v>1</v>
      </c>
      <c r="D689" s="13">
        <v>1</v>
      </c>
      <c r="E689" s="78">
        <v>0</v>
      </c>
      <c r="F689" s="104" t="s">
        <v>57</v>
      </c>
      <c r="G689" s="104" t="s">
        <v>58</v>
      </c>
      <c r="H689" s="104" t="s">
        <v>55</v>
      </c>
      <c r="I689" s="15">
        <v>27089.94182</v>
      </c>
      <c r="J689" s="15">
        <v>0</v>
      </c>
      <c r="K689" s="15">
        <v>0</v>
      </c>
      <c r="L689" s="15">
        <v>0</v>
      </c>
      <c r="M689" s="15">
        <v>0</v>
      </c>
      <c r="N689" s="15">
        <v>27089.94182</v>
      </c>
      <c r="O689" s="6">
        <v>0</v>
      </c>
    </row>
    <row r="690" spans="1:15" x14ac:dyDescent="0.25">
      <c r="A690" s="12">
        <v>2021</v>
      </c>
      <c r="B690" s="8" t="s">
        <v>16</v>
      </c>
      <c r="C690" s="13">
        <v>1</v>
      </c>
      <c r="D690" s="13">
        <v>1</v>
      </c>
      <c r="E690" s="78">
        <v>0</v>
      </c>
      <c r="F690" s="104" t="s">
        <v>57</v>
      </c>
      <c r="G690" s="104" t="s">
        <v>58</v>
      </c>
      <c r="H690" s="104" t="s">
        <v>71</v>
      </c>
      <c r="I690" s="15">
        <v>2.4000000000000001E-5</v>
      </c>
      <c r="J690" s="15">
        <v>0</v>
      </c>
      <c r="K690" s="15">
        <v>0</v>
      </c>
      <c r="L690" s="15">
        <v>0</v>
      </c>
      <c r="M690" s="15">
        <v>0</v>
      </c>
      <c r="N690" s="15">
        <v>2.4000000000000001E-5</v>
      </c>
      <c r="O690" s="6">
        <v>0</v>
      </c>
    </row>
    <row r="691" spans="1:15" x14ac:dyDescent="0.25">
      <c r="A691" s="12">
        <v>2021</v>
      </c>
      <c r="B691" s="8" t="s">
        <v>16</v>
      </c>
      <c r="C691" s="13">
        <v>1</v>
      </c>
      <c r="D691" s="13">
        <v>1</v>
      </c>
      <c r="E691" s="78">
        <v>0</v>
      </c>
      <c r="F691" s="104" t="s">
        <v>57</v>
      </c>
      <c r="G691" s="104" t="s">
        <v>58</v>
      </c>
      <c r="H691" s="104" t="s">
        <v>72</v>
      </c>
      <c r="I691" s="15">
        <v>2441.1765</v>
      </c>
      <c r="J691" s="15">
        <v>0</v>
      </c>
      <c r="K691" s="15">
        <v>0</v>
      </c>
      <c r="L691" s="15">
        <v>0</v>
      </c>
      <c r="M691" s="15">
        <v>41.005999999999858</v>
      </c>
      <c r="N691" s="15">
        <v>2482.1824999999999</v>
      </c>
      <c r="O691" s="6">
        <v>0</v>
      </c>
    </row>
    <row r="692" spans="1:15" x14ac:dyDescent="0.25">
      <c r="A692" s="12">
        <v>2021</v>
      </c>
      <c r="B692" s="8" t="s">
        <v>16</v>
      </c>
      <c r="C692" s="13">
        <v>1</v>
      </c>
      <c r="D692" s="13">
        <v>1</v>
      </c>
      <c r="E692" s="78">
        <v>1</v>
      </c>
      <c r="F692" s="104" t="s">
        <v>73</v>
      </c>
      <c r="G692" s="104" t="s">
        <v>74</v>
      </c>
      <c r="H692" s="104" t="s">
        <v>43</v>
      </c>
      <c r="I692" s="15">
        <v>368.12542000000002</v>
      </c>
      <c r="J692" s="15">
        <v>0</v>
      </c>
      <c r="K692" s="15">
        <v>0</v>
      </c>
      <c r="L692" s="15">
        <v>0</v>
      </c>
      <c r="M692" s="15">
        <v>0</v>
      </c>
      <c r="N692" s="15">
        <v>368.12542000000002</v>
      </c>
      <c r="O692" s="6">
        <v>0</v>
      </c>
    </row>
    <row r="693" spans="1:15" x14ac:dyDescent="0.25">
      <c r="A693" s="12">
        <v>2021</v>
      </c>
      <c r="B693" s="8" t="s">
        <v>16</v>
      </c>
      <c r="C693" s="13">
        <v>1</v>
      </c>
      <c r="D693" s="13">
        <v>1</v>
      </c>
      <c r="E693" s="78">
        <v>1</v>
      </c>
      <c r="F693" s="104" t="s">
        <v>73</v>
      </c>
      <c r="G693" s="104" t="s">
        <v>75</v>
      </c>
      <c r="H693" s="104" t="s">
        <v>43</v>
      </c>
      <c r="I693" s="15">
        <v>39392.296365000002</v>
      </c>
      <c r="J693" s="15">
        <v>0</v>
      </c>
      <c r="K693" s="15">
        <v>1470.9859100000001</v>
      </c>
      <c r="L693" s="15">
        <v>219.12259499999996</v>
      </c>
      <c r="M693" s="15">
        <v>305.34764500000165</v>
      </c>
      <c r="N693" s="15">
        <v>38226.658100000001</v>
      </c>
      <c r="O693" s="6">
        <v>0</v>
      </c>
    </row>
    <row r="694" spans="1:15" x14ac:dyDescent="0.25">
      <c r="A694" s="12">
        <v>2021</v>
      </c>
      <c r="B694" s="8" t="s">
        <v>16</v>
      </c>
      <c r="C694" s="13">
        <v>1</v>
      </c>
      <c r="D694" s="13">
        <v>1</v>
      </c>
      <c r="E694" s="78">
        <v>1</v>
      </c>
      <c r="F694" s="104" t="s">
        <v>73</v>
      </c>
      <c r="G694" s="104" t="s">
        <v>76</v>
      </c>
      <c r="H694" s="104" t="s">
        <v>43</v>
      </c>
      <c r="I694" s="15">
        <v>40977.777759999997</v>
      </c>
      <c r="J694" s="15">
        <v>0</v>
      </c>
      <c r="K694" s="15">
        <v>0</v>
      </c>
      <c r="L694" s="15">
        <v>0</v>
      </c>
      <c r="M694" s="15">
        <v>0</v>
      </c>
      <c r="N694" s="15">
        <v>40977.777759999997</v>
      </c>
      <c r="O694" s="6">
        <v>0</v>
      </c>
    </row>
    <row r="695" spans="1:15" x14ac:dyDescent="0.25">
      <c r="A695" s="12">
        <v>2021</v>
      </c>
      <c r="B695" s="8" t="s">
        <v>16</v>
      </c>
      <c r="C695" s="13">
        <v>1</v>
      </c>
      <c r="D695" s="13">
        <v>1</v>
      </c>
      <c r="E695" s="78">
        <v>1</v>
      </c>
      <c r="F695" s="104" t="s">
        <v>73</v>
      </c>
      <c r="G695" s="104" t="s">
        <v>77</v>
      </c>
      <c r="H695" s="104" t="s">
        <v>43</v>
      </c>
      <c r="I695" s="15">
        <v>6205415.3865</v>
      </c>
      <c r="J695" s="15">
        <v>0</v>
      </c>
      <c r="K695" s="15">
        <v>0</v>
      </c>
      <c r="L695" s="15">
        <v>37550.337691000001</v>
      </c>
      <c r="M695" s="15">
        <v>32107.63049999997</v>
      </c>
      <c r="N695" s="15">
        <v>6237523.017</v>
      </c>
      <c r="O695" s="6">
        <v>0</v>
      </c>
    </row>
    <row r="696" spans="1:15" x14ac:dyDescent="0.25">
      <c r="A696" s="12">
        <v>2021</v>
      </c>
      <c r="B696" s="8" t="s">
        <v>16</v>
      </c>
      <c r="C696" s="13">
        <v>1</v>
      </c>
      <c r="D696" s="13">
        <v>0</v>
      </c>
      <c r="E696" s="78">
        <v>0</v>
      </c>
      <c r="F696" s="104" t="s">
        <v>73</v>
      </c>
      <c r="G696" s="104" t="s">
        <v>77</v>
      </c>
      <c r="H696" s="104" t="s">
        <v>63</v>
      </c>
      <c r="I696" s="15">
        <v>0</v>
      </c>
      <c r="J696" s="15">
        <v>0</v>
      </c>
      <c r="K696" s="15">
        <v>0</v>
      </c>
      <c r="L696" s="15">
        <v>0</v>
      </c>
      <c r="M696" s="15">
        <v>0</v>
      </c>
      <c r="N696" s="15">
        <v>0</v>
      </c>
      <c r="O696" s="6">
        <v>0</v>
      </c>
    </row>
    <row r="697" spans="1:15" x14ac:dyDescent="0.25">
      <c r="A697" s="12">
        <v>2021</v>
      </c>
      <c r="B697" s="8" t="s">
        <v>16</v>
      </c>
      <c r="C697" s="13">
        <v>1</v>
      </c>
      <c r="D697" s="13">
        <v>1</v>
      </c>
      <c r="E697" s="78">
        <v>1</v>
      </c>
      <c r="F697" s="104" t="s">
        <v>78</v>
      </c>
      <c r="G697" s="104" t="s">
        <v>79</v>
      </c>
      <c r="H697" s="104" t="s">
        <v>43</v>
      </c>
      <c r="I697" s="15">
        <v>12343</v>
      </c>
      <c r="J697" s="15">
        <v>0</v>
      </c>
      <c r="K697" s="15">
        <v>0</v>
      </c>
      <c r="L697" s="15">
        <v>15</v>
      </c>
      <c r="M697" s="15">
        <v>0</v>
      </c>
      <c r="N697" s="15">
        <v>12343</v>
      </c>
      <c r="O697" s="6">
        <v>0</v>
      </c>
    </row>
    <row r="698" spans="1:15" x14ac:dyDescent="0.25">
      <c r="A698" s="12">
        <v>2021</v>
      </c>
      <c r="B698" s="8" t="s">
        <v>16</v>
      </c>
      <c r="C698" s="13">
        <v>1</v>
      </c>
      <c r="D698" s="13">
        <v>1</v>
      </c>
      <c r="E698" s="78">
        <v>1</v>
      </c>
      <c r="F698" s="104" t="s">
        <v>78</v>
      </c>
      <c r="G698" s="104" t="s">
        <v>80</v>
      </c>
      <c r="H698" s="104" t="s">
        <v>43</v>
      </c>
      <c r="I698" s="15">
        <v>50183</v>
      </c>
      <c r="J698" s="15">
        <v>0</v>
      </c>
      <c r="K698" s="15">
        <v>0</v>
      </c>
      <c r="L698" s="15">
        <v>1254.575</v>
      </c>
      <c r="M698" s="15">
        <v>0</v>
      </c>
      <c r="N698" s="15">
        <v>50183</v>
      </c>
      <c r="O698" s="6">
        <v>0</v>
      </c>
    </row>
    <row r="699" spans="1:15" x14ac:dyDescent="0.25">
      <c r="A699" s="12">
        <v>2021</v>
      </c>
      <c r="B699" s="8" t="s">
        <v>16</v>
      </c>
      <c r="C699" s="13">
        <v>1</v>
      </c>
      <c r="D699" s="13">
        <v>1</v>
      </c>
      <c r="E699" s="78">
        <v>1</v>
      </c>
      <c r="F699" s="104" t="s">
        <v>78</v>
      </c>
      <c r="G699" s="104" t="s">
        <v>81</v>
      </c>
      <c r="H699" s="104" t="s">
        <v>43</v>
      </c>
      <c r="I699" s="15">
        <v>0</v>
      </c>
      <c r="J699" s="15">
        <v>0</v>
      </c>
      <c r="K699" s="15">
        <v>0</v>
      </c>
      <c r="L699" s="15">
        <v>0</v>
      </c>
      <c r="M699" s="15">
        <v>0</v>
      </c>
      <c r="N699" s="15">
        <v>0</v>
      </c>
      <c r="O699" s="6">
        <v>0</v>
      </c>
    </row>
    <row r="700" spans="1:15" x14ac:dyDescent="0.25">
      <c r="A700" s="12">
        <v>2021</v>
      </c>
      <c r="B700" s="8" t="s">
        <v>16</v>
      </c>
      <c r="C700" s="13">
        <v>1</v>
      </c>
      <c r="D700" s="13">
        <v>1</v>
      </c>
      <c r="E700" s="78">
        <v>1</v>
      </c>
      <c r="F700" s="104" t="s">
        <v>73</v>
      </c>
      <c r="G700" s="104" t="s">
        <v>82</v>
      </c>
      <c r="H700" s="104" t="s">
        <v>43</v>
      </c>
      <c r="I700" s="15">
        <v>6092747.33873</v>
      </c>
      <c r="J700" s="15">
        <v>7678.1786300000003</v>
      </c>
      <c r="K700" s="15">
        <v>18586.69038</v>
      </c>
      <c r="L700" s="15">
        <v>17781.855579999999</v>
      </c>
      <c r="M700" s="15">
        <v>3.17007099930197</v>
      </c>
      <c r="N700" s="15">
        <v>6081841.9970509997</v>
      </c>
      <c r="O700" s="6">
        <v>0</v>
      </c>
    </row>
    <row r="701" spans="1:15" x14ac:dyDescent="0.25">
      <c r="A701" s="12">
        <v>2021</v>
      </c>
      <c r="B701" s="8" t="s">
        <v>16</v>
      </c>
      <c r="C701" s="13">
        <v>1</v>
      </c>
      <c r="D701" s="13">
        <v>1</v>
      </c>
      <c r="E701" s="78">
        <v>0</v>
      </c>
      <c r="F701" s="104" t="s">
        <v>73</v>
      </c>
      <c r="G701" s="104" t="s">
        <v>82</v>
      </c>
      <c r="H701" s="104" t="s">
        <v>69</v>
      </c>
      <c r="I701" s="15">
        <v>-4.8000000000000001E-5</v>
      </c>
      <c r="J701" s="15">
        <v>0</v>
      </c>
      <c r="K701" s="15">
        <v>0</v>
      </c>
      <c r="L701" s="15">
        <v>0</v>
      </c>
      <c r="M701" s="15">
        <v>-1.000000000000004E-6</v>
      </c>
      <c r="N701" s="15">
        <v>-4.9000000000000005E-5</v>
      </c>
      <c r="O701" s="6">
        <v>0</v>
      </c>
    </row>
    <row r="702" spans="1:15" x14ac:dyDescent="0.25">
      <c r="A702" s="12">
        <v>2021</v>
      </c>
      <c r="B702" s="8" t="s">
        <v>16</v>
      </c>
      <c r="C702" s="13">
        <v>1</v>
      </c>
      <c r="D702" s="13">
        <v>1</v>
      </c>
      <c r="E702" s="78">
        <v>0</v>
      </c>
      <c r="F702" s="104" t="s">
        <v>73</v>
      </c>
      <c r="G702" s="104" t="s">
        <v>82</v>
      </c>
      <c r="H702" s="104" t="s">
        <v>54</v>
      </c>
      <c r="I702" s="15">
        <v>340</v>
      </c>
      <c r="J702" s="15">
        <v>0</v>
      </c>
      <c r="K702" s="15">
        <v>0</v>
      </c>
      <c r="L702" s="15">
        <v>0</v>
      </c>
      <c r="M702" s="15">
        <v>0</v>
      </c>
      <c r="N702" s="15">
        <v>340</v>
      </c>
      <c r="O702" s="6">
        <v>0</v>
      </c>
    </row>
    <row r="703" spans="1:15" x14ac:dyDescent="0.25">
      <c r="A703" s="12">
        <v>2021</v>
      </c>
      <c r="B703" s="8" t="s">
        <v>16</v>
      </c>
      <c r="C703" s="13">
        <v>1</v>
      </c>
      <c r="D703" s="13">
        <v>0</v>
      </c>
      <c r="E703" s="78">
        <v>0</v>
      </c>
      <c r="F703" s="104" t="s">
        <v>73</v>
      </c>
      <c r="G703" s="104" t="s">
        <v>82</v>
      </c>
      <c r="H703" s="104" t="s">
        <v>63</v>
      </c>
      <c r="I703" s="15">
        <v>0</v>
      </c>
      <c r="J703" s="15">
        <v>0</v>
      </c>
      <c r="K703" s="15">
        <v>0</v>
      </c>
      <c r="L703" s="15">
        <v>0</v>
      </c>
      <c r="M703" s="15">
        <v>0</v>
      </c>
      <c r="N703" s="15">
        <v>0</v>
      </c>
      <c r="O703" s="6">
        <v>0</v>
      </c>
    </row>
    <row r="704" spans="1:15" x14ac:dyDescent="0.25">
      <c r="A704" s="12">
        <v>2021</v>
      </c>
      <c r="B704" s="8" t="s">
        <v>16</v>
      </c>
      <c r="C704" s="13">
        <v>1</v>
      </c>
      <c r="D704" s="13">
        <v>1</v>
      </c>
      <c r="E704" s="78">
        <v>0</v>
      </c>
      <c r="F704" s="104" t="s">
        <v>73</v>
      </c>
      <c r="G704" s="104" t="s">
        <v>82</v>
      </c>
      <c r="H704" s="104" t="s">
        <v>45</v>
      </c>
      <c r="I704" s="15">
        <v>16504.733410000001</v>
      </c>
      <c r="J704" s="15">
        <v>0</v>
      </c>
      <c r="K704" s="15">
        <v>0</v>
      </c>
      <c r="L704" s="15">
        <v>0</v>
      </c>
      <c r="M704" s="15">
        <v>0</v>
      </c>
      <c r="N704" s="15">
        <v>16504.733410000001</v>
      </c>
      <c r="O704" s="6">
        <v>0</v>
      </c>
    </row>
    <row r="705" spans="1:15" x14ac:dyDescent="0.25">
      <c r="A705" s="12">
        <v>2021</v>
      </c>
      <c r="B705" s="8" t="s">
        <v>16</v>
      </c>
      <c r="C705" s="13">
        <v>1</v>
      </c>
      <c r="D705" s="13">
        <v>0</v>
      </c>
      <c r="E705" s="78">
        <v>0</v>
      </c>
      <c r="F705" s="104" t="s">
        <v>73</v>
      </c>
      <c r="G705" s="104" t="s">
        <v>82</v>
      </c>
      <c r="H705" s="104" t="s">
        <v>51</v>
      </c>
      <c r="I705" s="15">
        <v>831.87552499999993</v>
      </c>
      <c r="J705" s="15">
        <v>0</v>
      </c>
      <c r="K705" s="15">
        <v>0</v>
      </c>
      <c r="L705" s="15">
        <v>0</v>
      </c>
      <c r="M705" s="15">
        <v>0</v>
      </c>
      <c r="N705" s="15">
        <v>831.87552499999993</v>
      </c>
      <c r="O705" s="6">
        <v>0</v>
      </c>
    </row>
    <row r="706" spans="1:15" x14ac:dyDescent="0.25">
      <c r="A706" s="12">
        <v>2021</v>
      </c>
      <c r="B706" s="8" t="s">
        <v>16</v>
      </c>
      <c r="C706" s="13">
        <v>1</v>
      </c>
      <c r="D706" s="13">
        <v>0</v>
      </c>
      <c r="E706" s="78">
        <v>0</v>
      </c>
      <c r="F706" s="104" t="s">
        <v>73</v>
      </c>
      <c r="G706" s="104" t="s">
        <v>82</v>
      </c>
      <c r="H706" s="104" t="s">
        <v>83</v>
      </c>
      <c r="I706" s="15">
        <v>70000</v>
      </c>
      <c r="J706" s="15">
        <v>0</v>
      </c>
      <c r="K706" s="15">
        <v>0</v>
      </c>
      <c r="L706" s="15">
        <v>0</v>
      </c>
      <c r="M706" s="15">
        <v>0</v>
      </c>
      <c r="N706" s="15">
        <v>70000</v>
      </c>
      <c r="O706" s="6">
        <v>0</v>
      </c>
    </row>
    <row r="707" spans="1:15" x14ac:dyDescent="0.25">
      <c r="A707" s="12">
        <v>2021</v>
      </c>
      <c r="B707" s="8" t="s">
        <v>16</v>
      </c>
      <c r="C707" s="13">
        <v>1</v>
      </c>
      <c r="D707" s="13">
        <v>0</v>
      </c>
      <c r="E707" s="78">
        <v>0</v>
      </c>
      <c r="F707" s="104" t="s">
        <v>73</v>
      </c>
      <c r="G707" s="104" t="s">
        <v>82</v>
      </c>
      <c r="H707" s="104" t="s">
        <v>60</v>
      </c>
      <c r="I707" s="15">
        <v>0</v>
      </c>
      <c r="J707" s="15">
        <v>0</v>
      </c>
      <c r="K707" s="15">
        <v>0</v>
      </c>
      <c r="L707" s="15">
        <v>0</v>
      </c>
      <c r="M707" s="15">
        <v>0</v>
      </c>
      <c r="N707" s="15">
        <v>0</v>
      </c>
      <c r="O707" s="6">
        <v>0</v>
      </c>
    </row>
    <row r="708" spans="1:15" x14ac:dyDescent="0.25">
      <c r="A708" s="12">
        <v>2021</v>
      </c>
      <c r="B708" s="8" t="s">
        <v>16</v>
      </c>
      <c r="C708" s="13">
        <v>1</v>
      </c>
      <c r="D708" s="13">
        <v>1</v>
      </c>
      <c r="E708" s="78">
        <v>0</v>
      </c>
      <c r="F708" s="104" t="s">
        <v>73</v>
      </c>
      <c r="G708" s="104" t="s">
        <v>82</v>
      </c>
      <c r="H708" s="104" t="s">
        <v>70</v>
      </c>
      <c r="I708" s="15">
        <v>59760.352304</v>
      </c>
      <c r="J708" s="15">
        <v>0</v>
      </c>
      <c r="K708" s="15">
        <v>526.31578999999999</v>
      </c>
      <c r="L708" s="15">
        <v>17.632069999999999</v>
      </c>
      <c r="M708" s="15">
        <v>2.0000006770715117E-6</v>
      </c>
      <c r="N708" s="15">
        <v>59234.036516</v>
      </c>
      <c r="O708" s="6">
        <v>10.88622</v>
      </c>
    </row>
    <row r="709" spans="1:15" x14ac:dyDescent="0.25">
      <c r="A709" s="12">
        <v>2021</v>
      </c>
      <c r="B709" s="8" t="s">
        <v>16</v>
      </c>
      <c r="C709" s="13">
        <v>1</v>
      </c>
      <c r="D709" s="13">
        <v>1</v>
      </c>
      <c r="E709" s="78">
        <v>0</v>
      </c>
      <c r="F709" s="104" t="s">
        <v>73</v>
      </c>
      <c r="G709" s="104" t="s">
        <v>82</v>
      </c>
      <c r="H709" s="104" t="s">
        <v>61</v>
      </c>
      <c r="I709" s="15">
        <v>-1.2000000000000021E-5</v>
      </c>
      <c r="J709" s="15">
        <v>0</v>
      </c>
      <c r="K709" s="15">
        <v>0</v>
      </c>
      <c r="L709" s="15">
        <v>0</v>
      </c>
      <c r="M709" s="15">
        <v>-9.999999999999701E-7</v>
      </c>
      <c r="N709" s="15">
        <v>-1.2999999999999991E-5</v>
      </c>
      <c r="O709" s="6">
        <v>0</v>
      </c>
    </row>
    <row r="710" spans="1:15" x14ac:dyDescent="0.25">
      <c r="A710" s="12">
        <v>2021</v>
      </c>
      <c r="B710" s="8" t="s">
        <v>16</v>
      </c>
      <c r="C710" s="13">
        <v>1</v>
      </c>
      <c r="D710" s="13">
        <v>1</v>
      </c>
      <c r="E710" s="78">
        <v>0</v>
      </c>
      <c r="F710" s="104" t="s">
        <v>73</v>
      </c>
      <c r="G710" s="104" t="s">
        <v>82</v>
      </c>
      <c r="H710" s="104" t="s">
        <v>56</v>
      </c>
      <c r="I710" s="15">
        <v>36981.296956000006</v>
      </c>
      <c r="J710" s="15">
        <v>0</v>
      </c>
      <c r="K710" s="15">
        <v>0</v>
      </c>
      <c r="L710" s="15">
        <v>0</v>
      </c>
      <c r="M710" s="15">
        <v>0</v>
      </c>
      <c r="N710" s="15">
        <v>36981.296956000006</v>
      </c>
      <c r="O710" s="6">
        <v>0</v>
      </c>
    </row>
    <row r="711" spans="1:15" x14ac:dyDescent="0.25">
      <c r="A711" s="12">
        <v>2021</v>
      </c>
      <c r="B711" s="8" t="s">
        <v>16</v>
      </c>
      <c r="C711" s="13">
        <v>1</v>
      </c>
      <c r="D711" s="13">
        <v>1</v>
      </c>
      <c r="E711" s="78">
        <v>0</v>
      </c>
      <c r="F711" s="104" t="s">
        <v>73</v>
      </c>
      <c r="G711" s="104" t="s">
        <v>82</v>
      </c>
      <c r="H711" s="104" t="s">
        <v>66</v>
      </c>
      <c r="I711" s="15">
        <v>1192.526361</v>
      </c>
      <c r="J711" s="15">
        <v>0</v>
      </c>
      <c r="K711" s="15">
        <v>0</v>
      </c>
      <c r="L711" s="15">
        <v>0</v>
      </c>
      <c r="M711" s="15">
        <v>0</v>
      </c>
      <c r="N711" s="15">
        <v>1192.526361</v>
      </c>
      <c r="O711" s="6">
        <v>0</v>
      </c>
    </row>
    <row r="712" spans="1:15" x14ac:dyDescent="0.25">
      <c r="A712" s="12">
        <v>2021</v>
      </c>
      <c r="B712" s="8" t="s">
        <v>16</v>
      </c>
      <c r="C712" s="13">
        <v>1</v>
      </c>
      <c r="D712" s="13">
        <v>1</v>
      </c>
      <c r="E712" s="78">
        <v>1</v>
      </c>
      <c r="F712" s="104" t="s">
        <v>73</v>
      </c>
      <c r="G712" s="104" t="s">
        <v>82</v>
      </c>
      <c r="H712" s="104" t="s">
        <v>84</v>
      </c>
      <c r="I712" s="15">
        <v>0</v>
      </c>
      <c r="J712" s="15">
        <v>0</v>
      </c>
      <c r="K712" s="15">
        <v>0</v>
      </c>
      <c r="L712" s="15">
        <v>0</v>
      </c>
      <c r="M712" s="15">
        <v>0</v>
      </c>
      <c r="N712" s="15">
        <v>0</v>
      </c>
      <c r="O712" s="6">
        <v>0</v>
      </c>
    </row>
    <row r="713" spans="1:15" x14ac:dyDescent="0.25">
      <c r="A713" s="12">
        <v>2021</v>
      </c>
      <c r="B713" s="8" t="s">
        <v>16</v>
      </c>
      <c r="C713" s="13">
        <v>1</v>
      </c>
      <c r="D713" s="13">
        <v>1</v>
      </c>
      <c r="E713" s="78">
        <v>1</v>
      </c>
      <c r="F713" s="104" t="s">
        <v>73</v>
      </c>
      <c r="G713" s="104" t="s">
        <v>82</v>
      </c>
      <c r="H713" s="104" t="s">
        <v>85</v>
      </c>
      <c r="I713" s="15">
        <v>2399.4535860000001</v>
      </c>
      <c r="J713" s="15">
        <v>0</v>
      </c>
      <c r="K713" s="15">
        <v>0</v>
      </c>
      <c r="L713" s="15">
        <v>0</v>
      </c>
      <c r="M713" s="15">
        <v>9.9999988378840499E-7</v>
      </c>
      <c r="N713" s="15">
        <v>2399.453587</v>
      </c>
      <c r="O713" s="6">
        <v>0</v>
      </c>
    </row>
    <row r="714" spans="1:15" x14ac:dyDescent="0.25">
      <c r="A714" s="12">
        <v>2021</v>
      </c>
      <c r="B714" s="8" t="s">
        <v>16</v>
      </c>
      <c r="C714" s="13">
        <v>1</v>
      </c>
      <c r="D714" s="13">
        <v>1</v>
      </c>
      <c r="E714" s="78">
        <v>0</v>
      </c>
      <c r="F714" s="104" t="s">
        <v>73</v>
      </c>
      <c r="G714" s="104" t="s">
        <v>82</v>
      </c>
      <c r="H714" s="104" t="s">
        <v>86</v>
      </c>
      <c r="I714" s="15">
        <v>3046.5704300000002</v>
      </c>
      <c r="J714" s="15">
        <v>0</v>
      </c>
      <c r="K714" s="15">
        <v>0</v>
      </c>
      <c r="L714" s="15">
        <v>0</v>
      </c>
      <c r="M714" s="15">
        <v>0</v>
      </c>
      <c r="N714" s="15">
        <v>3046.5704300000002</v>
      </c>
      <c r="O714" s="6">
        <v>0</v>
      </c>
    </row>
    <row r="715" spans="1:15" x14ac:dyDescent="0.25">
      <c r="A715" s="12">
        <v>2021</v>
      </c>
      <c r="B715" s="8" t="s">
        <v>16</v>
      </c>
      <c r="C715" s="13">
        <v>1</v>
      </c>
      <c r="D715" s="13">
        <v>1</v>
      </c>
      <c r="E715" s="78">
        <v>0</v>
      </c>
      <c r="F715" s="104" t="s">
        <v>73</v>
      </c>
      <c r="G715" s="104" t="s">
        <v>82</v>
      </c>
      <c r="H715" s="104" t="s">
        <v>87</v>
      </c>
      <c r="I715" s="15">
        <v>12500</v>
      </c>
      <c r="J715" s="15">
        <v>0</v>
      </c>
      <c r="K715" s="15">
        <v>0</v>
      </c>
      <c r="L715" s="15">
        <v>0</v>
      </c>
      <c r="M715" s="15">
        <v>0</v>
      </c>
      <c r="N715" s="15">
        <v>12500</v>
      </c>
      <c r="O715" s="6">
        <v>0</v>
      </c>
    </row>
    <row r="716" spans="1:15" x14ac:dyDescent="0.25">
      <c r="A716" s="12">
        <v>2021</v>
      </c>
      <c r="B716" s="8" t="s">
        <v>16</v>
      </c>
      <c r="C716" s="13">
        <v>1</v>
      </c>
      <c r="D716" s="13">
        <v>1</v>
      </c>
      <c r="E716" s="78">
        <v>0</v>
      </c>
      <c r="F716" s="104" t="s">
        <v>73</v>
      </c>
      <c r="G716" s="104" t="s">
        <v>82</v>
      </c>
      <c r="H716" s="104" t="s">
        <v>47</v>
      </c>
      <c r="I716" s="15">
        <v>22913.686989999998</v>
      </c>
      <c r="J716" s="15">
        <v>0</v>
      </c>
      <c r="K716" s="15">
        <v>0</v>
      </c>
      <c r="L716" s="15">
        <v>0</v>
      </c>
      <c r="M716" s="15">
        <v>0</v>
      </c>
      <c r="N716" s="15">
        <v>22913.686989999998</v>
      </c>
      <c r="O716" s="6">
        <v>0</v>
      </c>
    </row>
    <row r="717" spans="1:15" x14ac:dyDescent="0.25">
      <c r="A717" s="12">
        <v>2021</v>
      </c>
      <c r="B717" s="8" t="s">
        <v>16</v>
      </c>
      <c r="C717" s="13">
        <v>1</v>
      </c>
      <c r="D717" s="13">
        <v>1</v>
      </c>
      <c r="E717" s="78">
        <v>1</v>
      </c>
      <c r="F717" s="104" t="s">
        <v>73</v>
      </c>
      <c r="G717" s="104" t="s">
        <v>88</v>
      </c>
      <c r="H717" s="104" t="s">
        <v>43</v>
      </c>
      <c r="I717" s="15">
        <v>3414631.9419340002</v>
      </c>
      <c r="J717" s="15">
        <v>0</v>
      </c>
      <c r="K717" s="15">
        <v>12746.360376000001</v>
      </c>
      <c r="L717" s="15">
        <v>9755.3095199999989</v>
      </c>
      <c r="M717" s="15">
        <v>0</v>
      </c>
      <c r="N717" s="15">
        <v>3401885.5815579998</v>
      </c>
      <c r="O717" s="6">
        <v>419.97732999999999</v>
      </c>
    </row>
    <row r="718" spans="1:15" x14ac:dyDescent="0.25">
      <c r="A718" s="12">
        <v>2021</v>
      </c>
      <c r="B718" s="8" t="s">
        <v>16</v>
      </c>
      <c r="C718" s="13">
        <v>1</v>
      </c>
      <c r="D718" s="13">
        <v>1</v>
      </c>
      <c r="E718" s="78">
        <v>0</v>
      </c>
      <c r="F718" s="104" t="s">
        <v>73</v>
      </c>
      <c r="G718" s="104" t="s">
        <v>88</v>
      </c>
      <c r="H718" s="104" t="s">
        <v>89</v>
      </c>
      <c r="I718" s="15">
        <v>0</v>
      </c>
      <c r="J718" s="15">
        <v>0</v>
      </c>
      <c r="K718" s="15">
        <v>0</v>
      </c>
      <c r="L718" s="15">
        <v>0</v>
      </c>
      <c r="M718" s="15">
        <v>0</v>
      </c>
      <c r="N718" s="15">
        <v>0</v>
      </c>
      <c r="O718" s="6">
        <v>0</v>
      </c>
    </row>
    <row r="719" spans="1:15" x14ac:dyDescent="0.25">
      <c r="A719" s="12">
        <v>2021</v>
      </c>
      <c r="B719" s="8" t="s">
        <v>16</v>
      </c>
      <c r="C719" s="13">
        <v>1</v>
      </c>
      <c r="D719" s="13">
        <v>0</v>
      </c>
      <c r="E719" s="78">
        <v>0</v>
      </c>
      <c r="F719" s="104" t="s">
        <v>73</v>
      </c>
      <c r="G719" s="104" t="s">
        <v>88</v>
      </c>
      <c r="H719" s="104" t="s">
        <v>63</v>
      </c>
      <c r="I719" s="15">
        <v>0</v>
      </c>
      <c r="J719" s="15">
        <v>0</v>
      </c>
      <c r="K719" s="15">
        <v>0</v>
      </c>
      <c r="L719" s="15">
        <v>0</v>
      </c>
      <c r="M719" s="15">
        <v>0</v>
      </c>
      <c r="N719" s="15">
        <v>0</v>
      </c>
      <c r="O719" s="6">
        <v>0</v>
      </c>
    </row>
    <row r="720" spans="1:15" x14ac:dyDescent="0.25">
      <c r="A720" s="12">
        <v>2021</v>
      </c>
      <c r="B720" s="8" t="s">
        <v>16</v>
      </c>
      <c r="C720" s="13">
        <v>1</v>
      </c>
      <c r="D720" s="13">
        <v>1</v>
      </c>
      <c r="E720" s="78">
        <v>0</v>
      </c>
      <c r="F720" s="104" t="s">
        <v>73</v>
      </c>
      <c r="G720" s="104" t="s">
        <v>88</v>
      </c>
      <c r="H720" s="104" t="s">
        <v>69</v>
      </c>
      <c r="I720" s="15">
        <v>123690.80783800001</v>
      </c>
      <c r="J720" s="15">
        <v>0</v>
      </c>
      <c r="K720" s="15">
        <v>4239.375</v>
      </c>
      <c r="L720" s="15">
        <v>328.16474999999997</v>
      </c>
      <c r="M720" s="15">
        <v>0</v>
      </c>
      <c r="N720" s="15">
        <v>119451.43283800001</v>
      </c>
      <c r="O720" s="6">
        <v>46.975160000000002</v>
      </c>
    </row>
    <row r="721" spans="1:15" x14ac:dyDescent="0.25">
      <c r="A721" s="12">
        <v>2021</v>
      </c>
      <c r="B721" s="8" t="s">
        <v>16</v>
      </c>
      <c r="C721" s="13">
        <v>1</v>
      </c>
      <c r="D721" s="13">
        <v>1</v>
      </c>
      <c r="E721" s="78">
        <v>0</v>
      </c>
      <c r="F721" s="104" t="s">
        <v>73</v>
      </c>
      <c r="G721" s="104" t="s">
        <v>88</v>
      </c>
      <c r="H721" s="104" t="s">
        <v>45</v>
      </c>
      <c r="I721" s="15">
        <v>223538.74730700001</v>
      </c>
      <c r="J721" s="15">
        <v>0</v>
      </c>
      <c r="K721" s="15">
        <v>5747.6854800000001</v>
      </c>
      <c r="L721" s="15">
        <v>1421.7132799999999</v>
      </c>
      <c r="M721" s="15">
        <v>0</v>
      </c>
      <c r="N721" s="15">
        <v>217791.061827</v>
      </c>
      <c r="O721" s="6">
        <v>78.258240000000001</v>
      </c>
    </row>
    <row r="722" spans="1:15" x14ac:dyDescent="0.25">
      <c r="A722" s="12">
        <v>2021</v>
      </c>
      <c r="B722" s="8" t="s">
        <v>16</v>
      </c>
      <c r="C722" s="13">
        <v>1</v>
      </c>
      <c r="D722" s="13">
        <v>1</v>
      </c>
      <c r="E722" s="78">
        <v>0</v>
      </c>
      <c r="F722" s="104" t="s">
        <v>73</v>
      </c>
      <c r="G722" s="104" t="s">
        <v>88</v>
      </c>
      <c r="H722" s="104" t="s">
        <v>90</v>
      </c>
      <c r="I722" s="15">
        <v>0</v>
      </c>
      <c r="J722" s="15">
        <v>0</v>
      </c>
      <c r="K722" s="15">
        <v>0</v>
      </c>
      <c r="L722" s="15">
        <v>0</v>
      </c>
      <c r="M722" s="15">
        <v>0</v>
      </c>
      <c r="N722" s="15">
        <v>0</v>
      </c>
      <c r="O722" s="6">
        <v>0</v>
      </c>
    </row>
    <row r="723" spans="1:15" x14ac:dyDescent="0.25">
      <c r="A723" s="12">
        <v>2021</v>
      </c>
      <c r="B723" s="8" t="s">
        <v>16</v>
      </c>
      <c r="C723" s="13">
        <v>1</v>
      </c>
      <c r="D723" s="13">
        <v>1</v>
      </c>
      <c r="E723" s="78">
        <v>0</v>
      </c>
      <c r="F723" s="104" t="s">
        <v>73</v>
      </c>
      <c r="G723" s="104" t="s">
        <v>88</v>
      </c>
      <c r="H723" s="104" t="s">
        <v>86</v>
      </c>
      <c r="I723" s="15">
        <v>51818.181810000002</v>
      </c>
      <c r="J723" s="15">
        <v>0</v>
      </c>
      <c r="K723" s="15">
        <v>0</v>
      </c>
      <c r="L723" s="15">
        <v>0</v>
      </c>
      <c r="M723" s="15">
        <v>0</v>
      </c>
      <c r="N723" s="15">
        <v>51818.181810000002</v>
      </c>
      <c r="O723" s="6">
        <v>0</v>
      </c>
    </row>
    <row r="724" spans="1:15" x14ac:dyDescent="0.25">
      <c r="A724" s="12">
        <v>2021</v>
      </c>
      <c r="B724" s="8" t="s">
        <v>16</v>
      </c>
      <c r="C724" s="13">
        <v>1</v>
      </c>
      <c r="D724" s="13">
        <v>1</v>
      </c>
      <c r="E724" s="78">
        <v>0</v>
      </c>
      <c r="F724" s="104" t="s">
        <v>73</v>
      </c>
      <c r="G724" s="104" t="s">
        <v>88</v>
      </c>
      <c r="H724" s="104" t="s">
        <v>66</v>
      </c>
      <c r="I724" s="15">
        <v>0</v>
      </c>
      <c r="J724" s="15">
        <v>0</v>
      </c>
      <c r="K724" s="15">
        <v>0</v>
      </c>
      <c r="L724" s="15">
        <v>0</v>
      </c>
      <c r="M724" s="15">
        <v>0</v>
      </c>
      <c r="N724" s="15">
        <v>0</v>
      </c>
      <c r="O724" s="6">
        <v>0</v>
      </c>
    </row>
    <row r="725" spans="1:15" x14ac:dyDescent="0.25">
      <c r="A725" s="12">
        <v>2021</v>
      </c>
      <c r="B725" s="8" t="s">
        <v>16</v>
      </c>
      <c r="C725" s="13">
        <v>1</v>
      </c>
      <c r="D725" s="13">
        <v>1</v>
      </c>
      <c r="E725" s="78">
        <v>0</v>
      </c>
      <c r="F725" s="104" t="s">
        <v>73</v>
      </c>
      <c r="G725" s="104" t="s">
        <v>88</v>
      </c>
      <c r="H725" s="104" t="s">
        <v>70</v>
      </c>
      <c r="I725" s="15">
        <v>0</v>
      </c>
      <c r="J725" s="15">
        <v>0</v>
      </c>
      <c r="K725" s="15">
        <v>0</v>
      </c>
      <c r="L725" s="15">
        <v>0</v>
      </c>
      <c r="M725" s="15">
        <v>0</v>
      </c>
      <c r="N725" s="15">
        <v>0</v>
      </c>
      <c r="O725" s="6">
        <v>0</v>
      </c>
    </row>
    <row r="726" spans="1:15" x14ac:dyDescent="0.25">
      <c r="A726" s="12">
        <v>2021</v>
      </c>
      <c r="B726" s="8" t="s">
        <v>16</v>
      </c>
      <c r="C726" s="13">
        <v>1</v>
      </c>
      <c r="D726" s="13">
        <v>1</v>
      </c>
      <c r="E726" s="78">
        <v>0</v>
      </c>
      <c r="F726" s="104" t="s">
        <v>73</v>
      </c>
      <c r="G726" s="104" t="s">
        <v>88</v>
      </c>
      <c r="H726" s="104" t="s">
        <v>56</v>
      </c>
      <c r="I726" s="15">
        <v>165</v>
      </c>
      <c r="J726" s="15">
        <v>0</v>
      </c>
      <c r="K726" s="15">
        <v>0</v>
      </c>
      <c r="L726" s="15">
        <v>0</v>
      </c>
      <c r="M726" s="15">
        <v>0</v>
      </c>
      <c r="N726" s="15">
        <v>165</v>
      </c>
      <c r="O726" s="6">
        <v>0</v>
      </c>
    </row>
    <row r="727" spans="1:15" x14ac:dyDescent="0.25">
      <c r="A727" s="12">
        <v>2021</v>
      </c>
      <c r="B727" s="8" t="s">
        <v>16</v>
      </c>
      <c r="C727" s="13">
        <v>1</v>
      </c>
      <c r="D727" s="13">
        <v>1</v>
      </c>
      <c r="E727" s="78">
        <v>0</v>
      </c>
      <c r="F727" s="104" t="s">
        <v>73</v>
      </c>
      <c r="G727" s="104" t="s">
        <v>88</v>
      </c>
      <c r="H727" s="104" t="s">
        <v>61</v>
      </c>
      <c r="I727" s="15">
        <v>0</v>
      </c>
      <c r="J727" s="15">
        <v>0</v>
      </c>
      <c r="K727" s="15">
        <v>0</v>
      </c>
      <c r="L727" s="15">
        <v>0</v>
      </c>
      <c r="M727" s="15">
        <v>0</v>
      </c>
      <c r="N727" s="15">
        <v>0</v>
      </c>
      <c r="O727" s="6">
        <v>0</v>
      </c>
    </row>
    <row r="728" spans="1:15" x14ac:dyDescent="0.25">
      <c r="A728" s="12">
        <v>2021</v>
      </c>
      <c r="B728" s="8" t="s">
        <v>16</v>
      </c>
      <c r="C728" s="13">
        <v>1</v>
      </c>
      <c r="D728" s="13">
        <v>0</v>
      </c>
      <c r="E728" s="78">
        <v>0</v>
      </c>
      <c r="F728" s="104" t="s">
        <v>73</v>
      </c>
      <c r="G728" s="104" t="s">
        <v>88</v>
      </c>
      <c r="H728" s="104" t="s">
        <v>91</v>
      </c>
      <c r="I728" s="15">
        <v>30000</v>
      </c>
      <c r="J728" s="15">
        <v>0</v>
      </c>
      <c r="K728" s="15">
        <v>0</v>
      </c>
      <c r="L728" s="15">
        <v>0</v>
      </c>
      <c r="M728" s="15">
        <v>0</v>
      </c>
      <c r="N728" s="15">
        <v>30000</v>
      </c>
      <c r="O728" s="6">
        <v>0</v>
      </c>
    </row>
    <row r="729" spans="1:15" x14ac:dyDescent="0.25">
      <c r="A729" s="12">
        <v>2021</v>
      </c>
      <c r="B729" s="8" t="s">
        <v>16</v>
      </c>
      <c r="C729" s="13">
        <v>1</v>
      </c>
      <c r="D729" s="13">
        <v>0</v>
      </c>
      <c r="E729" s="78">
        <v>0</v>
      </c>
      <c r="F729" s="104" t="s">
        <v>73</v>
      </c>
      <c r="G729" s="104" t="s">
        <v>88</v>
      </c>
      <c r="H729" s="104" t="s">
        <v>51</v>
      </c>
      <c r="I729" s="15">
        <v>40000</v>
      </c>
      <c r="J729" s="15">
        <v>0</v>
      </c>
      <c r="K729" s="15">
        <v>0</v>
      </c>
      <c r="L729" s="15">
        <v>0</v>
      </c>
      <c r="M729" s="15">
        <v>0</v>
      </c>
      <c r="N729" s="15">
        <v>40000</v>
      </c>
      <c r="O729" s="6">
        <v>0</v>
      </c>
    </row>
    <row r="730" spans="1:15" x14ac:dyDescent="0.25">
      <c r="A730" s="12">
        <v>2021</v>
      </c>
      <c r="B730" s="8" t="s">
        <v>16</v>
      </c>
      <c r="C730" s="13">
        <v>1</v>
      </c>
      <c r="D730" s="13">
        <v>1</v>
      </c>
      <c r="E730" s="78">
        <v>0</v>
      </c>
      <c r="F730" s="104" t="s">
        <v>73</v>
      </c>
      <c r="G730" s="104" t="s">
        <v>88</v>
      </c>
      <c r="H730" s="104" t="s">
        <v>64</v>
      </c>
      <c r="I730" s="15">
        <v>40364.854570000003</v>
      </c>
      <c r="J730" s="15">
        <v>0</v>
      </c>
      <c r="K730" s="15">
        <v>0</v>
      </c>
      <c r="L730" s="15">
        <v>0</v>
      </c>
      <c r="M730" s="15">
        <v>0</v>
      </c>
      <c r="N730" s="15">
        <v>40364.854570000003</v>
      </c>
      <c r="O730" s="6">
        <v>0</v>
      </c>
    </row>
    <row r="731" spans="1:15" x14ac:dyDescent="0.25">
      <c r="A731" s="12">
        <v>2021</v>
      </c>
      <c r="B731" s="8" t="s">
        <v>16</v>
      </c>
      <c r="C731" s="13">
        <v>1</v>
      </c>
      <c r="D731" s="13">
        <v>1</v>
      </c>
      <c r="E731" s="78">
        <v>0</v>
      </c>
      <c r="F731" s="104" t="s">
        <v>73</v>
      </c>
      <c r="G731" s="104" t="s">
        <v>88</v>
      </c>
      <c r="H731" s="104" t="s">
        <v>52</v>
      </c>
      <c r="I731" s="15">
        <v>43215.411269999997</v>
      </c>
      <c r="J731" s="15">
        <v>0</v>
      </c>
      <c r="K731" s="15">
        <v>0</v>
      </c>
      <c r="L731" s="15">
        <v>0</v>
      </c>
      <c r="M731" s="15">
        <v>0</v>
      </c>
      <c r="N731" s="15">
        <v>43215.411269999997</v>
      </c>
      <c r="O731" s="6">
        <v>0</v>
      </c>
    </row>
    <row r="732" spans="1:15" x14ac:dyDescent="0.25">
      <c r="A732" s="12">
        <v>2021</v>
      </c>
      <c r="B732" s="8" t="s">
        <v>16</v>
      </c>
      <c r="C732" s="13">
        <v>1</v>
      </c>
      <c r="D732" s="13">
        <v>1</v>
      </c>
      <c r="E732" s="78">
        <v>1</v>
      </c>
      <c r="F732" s="104" t="s">
        <v>73</v>
      </c>
      <c r="G732" s="104" t="s">
        <v>92</v>
      </c>
      <c r="H732" s="104" t="s">
        <v>43</v>
      </c>
      <c r="I732" s="15">
        <v>1868190.1064100005</v>
      </c>
      <c r="J732" s="15">
        <v>50781.051770000005</v>
      </c>
      <c r="K732" s="15">
        <v>0</v>
      </c>
      <c r="L732" s="15">
        <v>11203.51273</v>
      </c>
      <c r="M732" s="15">
        <v>0</v>
      </c>
      <c r="N732" s="15">
        <v>1918971.1581800003</v>
      </c>
      <c r="O732" s="6">
        <v>0</v>
      </c>
    </row>
    <row r="733" spans="1:15" x14ac:dyDescent="0.25">
      <c r="A733" s="12">
        <v>2021</v>
      </c>
      <c r="B733" s="8" t="s">
        <v>16</v>
      </c>
      <c r="C733" s="13">
        <v>1</v>
      </c>
      <c r="D733" s="13">
        <v>0</v>
      </c>
      <c r="E733" s="78">
        <v>0</v>
      </c>
      <c r="F733" s="104" t="s">
        <v>73</v>
      </c>
      <c r="G733" s="104" t="s">
        <v>92</v>
      </c>
      <c r="H733" s="104" t="s">
        <v>51</v>
      </c>
      <c r="I733" s="15">
        <v>120000</v>
      </c>
      <c r="J733" s="15">
        <v>0</v>
      </c>
      <c r="K733" s="15">
        <v>0</v>
      </c>
      <c r="L733" s="15">
        <v>0</v>
      </c>
      <c r="M733" s="15">
        <v>0</v>
      </c>
      <c r="N733" s="15">
        <v>120000</v>
      </c>
      <c r="O733" s="6">
        <v>0</v>
      </c>
    </row>
    <row r="734" spans="1:15" x14ac:dyDescent="0.25">
      <c r="A734" s="12">
        <v>2021</v>
      </c>
      <c r="B734" s="8" t="s">
        <v>16</v>
      </c>
      <c r="C734" s="13">
        <v>1</v>
      </c>
      <c r="D734" s="13">
        <v>1</v>
      </c>
      <c r="E734" s="78">
        <v>0</v>
      </c>
      <c r="F734" s="104" t="s">
        <v>73</v>
      </c>
      <c r="G734" s="104" t="s">
        <v>92</v>
      </c>
      <c r="H734" s="104" t="s">
        <v>66</v>
      </c>
      <c r="I734" s="15">
        <v>0</v>
      </c>
      <c r="J734" s="15">
        <v>0</v>
      </c>
      <c r="K734" s="15">
        <v>0</v>
      </c>
      <c r="L734" s="15">
        <v>0</v>
      </c>
      <c r="M734" s="15">
        <v>0</v>
      </c>
      <c r="N734" s="15">
        <v>0</v>
      </c>
      <c r="O734" s="6">
        <v>0</v>
      </c>
    </row>
    <row r="735" spans="1:15" x14ac:dyDescent="0.25">
      <c r="A735" s="12">
        <v>2021</v>
      </c>
      <c r="B735" s="8" t="s">
        <v>16</v>
      </c>
      <c r="C735" s="13">
        <v>1</v>
      </c>
      <c r="D735" s="13">
        <v>1</v>
      </c>
      <c r="E735" s="78">
        <v>0</v>
      </c>
      <c r="F735" s="104" t="s">
        <v>73</v>
      </c>
      <c r="G735" s="104" t="s">
        <v>92</v>
      </c>
      <c r="H735" s="104" t="s">
        <v>93</v>
      </c>
      <c r="I735" s="15">
        <v>90962.827290000001</v>
      </c>
      <c r="J735" s="15">
        <v>0</v>
      </c>
      <c r="K735" s="15">
        <v>0</v>
      </c>
      <c r="L735" s="15">
        <v>0</v>
      </c>
      <c r="M735" s="15">
        <v>0</v>
      </c>
      <c r="N735" s="15">
        <v>90962.827290000001</v>
      </c>
      <c r="O735" s="6">
        <v>0</v>
      </c>
    </row>
    <row r="736" spans="1:15" x14ac:dyDescent="0.25">
      <c r="A736" s="12">
        <v>2021</v>
      </c>
      <c r="B736" s="8" t="s">
        <v>16</v>
      </c>
      <c r="C736" s="13">
        <v>1</v>
      </c>
      <c r="D736" s="13">
        <v>1</v>
      </c>
      <c r="E736" s="78">
        <v>0</v>
      </c>
      <c r="F736" s="104" t="s">
        <v>73</v>
      </c>
      <c r="G736" s="104" t="s">
        <v>92</v>
      </c>
      <c r="H736" s="104" t="s">
        <v>45</v>
      </c>
      <c r="I736" s="15">
        <v>401087.08601999999</v>
      </c>
      <c r="J736" s="15">
        <v>0</v>
      </c>
      <c r="K736" s="15">
        <v>0</v>
      </c>
      <c r="L736" s="15">
        <v>0</v>
      </c>
      <c r="M736" s="15">
        <v>0</v>
      </c>
      <c r="N736" s="15">
        <v>401087.08601999999</v>
      </c>
      <c r="O736" s="6">
        <v>0</v>
      </c>
    </row>
    <row r="737" spans="1:15" x14ac:dyDescent="0.25">
      <c r="A737" s="12">
        <v>2021</v>
      </c>
      <c r="B737" s="8" t="s">
        <v>16</v>
      </c>
      <c r="C737" s="13">
        <v>1</v>
      </c>
      <c r="D737" s="13">
        <v>1</v>
      </c>
      <c r="E737" s="78">
        <v>0</v>
      </c>
      <c r="F737" s="104" t="s">
        <v>73</v>
      </c>
      <c r="G737" s="104" t="s">
        <v>92</v>
      </c>
      <c r="H737" s="104" t="s">
        <v>55</v>
      </c>
      <c r="I737" s="15">
        <v>100245.07626999999</v>
      </c>
      <c r="J737" s="15">
        <v>0</v>
      </c>
      <c r="K737" s="15">
        <v>0</v>
      </c>
      <c r="L737" s="15">
        <v>0</v>
      </c>
      <c r="M737" s="15">
        <v>0</v>
      </c>
      <c r="N737" s="15">
        <v>100245.07626999999</v>
      </c>
      <c r="O737" s="6">
        <v>0</v>
      </c>
    </row>
    <row r="738" spans="1:15" x14ac:dyDescent="0.25">
      <c r="A738" s="12">
        <v>2021</v>
      </c>
      <c r="B738" s="8" t="s">
        <v>16</v>
      </c>
      <c r="C738" s="13">
        <v>1</v>
      </c>
      <c r="D738" s="13">
        <v>1</v>
      </c>
      <c r="E738" s="78">
        <v>0</v>
      </c>
      <c r="F738" s="104" t="s">
        <v>73</v>
      </c>
      <c r="G738" s="104" t="s">
        <v>92</v>
      </c>
      <c r="H738" s="104" t="s">
        <v>94</v>
      </c>
      <c r="I738" s="15">
        <v>26853.153260000003</v>
      </c>
      <c r="J738" s="15">
        <v>0</v>
      </c>
      <c r="K738" s="15">
        <v>0</v>
      </c>
      <c r="L738" s="15">
        <v>0</v>
      </c>
      <c r="M738" s="15">
        <v>0</v>
      </c>
      <c r="N738" s="15">
        <v>26853.153260000003</v>
      </c>
      <c r="O738" s="6">
        <v>0</v>
      </c>
    </row>
    <row r="739" spans="1:15" x14ac:dyDescent="0.25">
      <c r="A739" s="12">
        <v>2021</v>
      </c>
      <c r="B739" s="8" t="s">
        <v>16</v>
      </c>
      <c r="C739" s="13">
        <v>1</v>
      </c>
      <c r="D739" s="13">
        <v>1</v>
      </c>
      <c r="E739" s="78">
        <v>0</v>
      </c>
      <c r="F739" s="104" t="s">
        <v>73</v>
      </c>
      <c r="G739" s="104" t="s">
        <v>92</v>
      </c>
      <c r="H739" s="104" t="s">
        <v>87</v>
      </c>
      <c r="I739" s="15">
        <v>6150.3821399999997</v>
      </c>
      <c r="J739" s="15">
        <v>0</v>
      </c>
      <c r="K739" s="15">
        <v>0</v>
      </c>
      <c r="L739" s="15">
        <v>0</v>
      </c>
      <c r="M739" s="15">
        <v>0</v>
      </c>
      <c r="N739" s="15">
        <v>6150.3821399999997</v>
      </c>
      <c r="O739" s="6">
        <v>0</v>
      </c>
    </row>
    <row r="740" spans="1:15" x14ac:dyDescent="0.25">
      <c r="A740" s="12">
        <v>2021</v>
      </c>
      <c r="B740" s="8" t="s">
        <v>16</v>
      </c>
      <c r="C740" s="13">
        <v>1</v>
      </c>
      <c r="D740" s="13">
        <v>1</v>
      </c>
      <c r="E740" s="78">
        <v>1</v>
      </c>
      <c r="F740" s="104" t="s">
        <v>78</v>
      </c>
      <c r="G740" s="104" t="s">
        <v>95</v>
      </c>
      <c r="H740" s="104" t="s">
        <v>43</v>
      </c>
      <c r="I740" s="15">
        <v>87605</v>
      </c>
      <c r="J740" s="15">
        <v>0</v>
      </c>
      <c r="K740" s="15">
        <v>0</v>
      </c>
      <c r="L740" s="15">
        <v>0</v>
      </c>
      <c r="M740" s="15">
        <v>0</v>
      </c>
      <c r="N740" s="15">
        <v>87605</v>
      </c>
      <c r="O740" s="6">
        <v>0</v>
      </c>
    </row>
    <row r="741" spans="1:15" x14ac:dyDescent="0.25">
      <c r="A741" s="12">
        <v>2021</v>
      </c>
      <c r="B741" s="8" t="s">
        <v>16</v>
      </c>
      <c r="C741" s="13">
        <v>1</v>
      </c>
      <c r="D741" s="13">
        <v>1</v>
      </c>
      <c r="E741" s="78">
        <v>1</v>
      </c>
      <c r="F741" s="104" t="s">
        <v>78</v>
      </c>
      <c r="G741" s="104" t="s">
        <v>95</v>
      </c>
      <c r="H741" s="104" t="s">
        <v>96</v>
      </c>
      <c r="I741" s="15">
        <v>299</v>
      </c>
      <c r="J741" s="15">
        <v>0</v>
      </c>
      <c r="K741" s="15">
        <v>0</v>
      </c>
      <c r="L741" s="15">
        <v>0</v>
      </c>
      <c r="M741" s="15">
        <v>0</v>
      </c>
      <c r="N741" s="15">
        <v>299</v>
      </c>
      <c r="O741" s="6">
        <v>0</v>
      </c>
    </row>
    <row r="742" spans="1:15" x14ac:dyDescent="0.25">
      <c r="A742" s="12">
        <v>2021</v>
      </c>
      <c r="B742" s="8" t="s">
        <v>16</v>
      </c>
      <c r="C742" s="13">
        <v>1</v>
      </c>
      <c r="D742" s="13">
        <v>1</v>
      </c>
      <c r="E742" s="78">
        <v>1</v>
      </c>
      <c r="F742" s="104" t="s">
        <v>78</v>
      </c>
      <c r="G742" s="104" t="s">
        <v>95</v>
      </c>
      <c r="H742" s="104" t="s">
        <v>97</v>
      </c>
      <c r="I742" s="15">
        <v>1263</v>
      </c>
      <c r="J742" s="15">
        <v>0</v>
      </c>
      <c r="K742" s="15">
        <v>0</v>
      </c>
      <c r="L742" s="15">
        <v>0</v>
      </c>
      <c r="M742" s="15">
        <v>0</v>
      </c>
      <c r="N742" s="15">
        <v>1263</v>
      </c>
      <c r="O742" s="6">
        <v>0</v>
      </c>
    </row>
    <row r="743" spans="1:15" x14ac:dyDescent="0.25">
      <c r="A743" s="12">
        <v>2021</v>
      </c>
      <c r="B743" s="8" t="s">
        <v>16</v>
      </c>
      <c r="C743" s="13">
        <v>1</v>
      </c>
      <c r="D743" s="13">
        <v>0</v>
      </c>
      <c r="E743" s="78">
        <v>0</v>
      </c>
      <c r="F743" s="104" t="s">
        <v>78</v>
      </c>
      <c r="G743" s="104" t="s">
        <v>95</v>
      </c>
      <c r="H743" s="104" t="s">
        <v>51</v>
      </c>
      <c r="I743" s="15">
        <v>2</v>
      </c>
      <c r="J743" s="15">
        <v>0</v>
      </c>
      <c r="K743" s="15">
        <v>0</v>
      </c>
      <c r="L743" s="15">
        <v>0</v>
      </c>
      <c r="M743" s="15">
        <v>0</v>
      </c>
      <c r="N743" s="15">
        <v>2</v>
      </c>
      <c r="O743" s="6">
        <v>0</v>
      </c>
    </row>
    <row r="744" spans="1:15" x14ac:dyDescent="0.25">
      <c r="A744" s="12">
        <v>2021</v>
      </c>
      <c r="B744" s="8" t="s">
        <v>16</v>
      </c>
      <c r="C744" s="13">
        <v>1</v>
      </c>
      <c r="D744" s="13">
        <v>1</v>
      </c>
      <c r="E744" s="78">
        <v>1</v>
      </c>
      <c r="F744" s="104" t="s">
        <v>78</v>
      </c>
      <c r="G744" s="104" t="s">
        <v>95</v>
      </c>
      <c r="H744" s="104" t="s">
        <v>98</v>
      </c>
      <c r="I744" s="15">
        <v>155</v>
      </c>
      <c r="J744" s="15">
        <v>0</v>
      </c>
      <c r="K744" s="15">
        <v>0</v>
      </c>
      <c r="L744" s="15">
        <v>0</v>
      </c>
      <c r="M744" s="15">
        <v>0</v>
      </c>
      <c r="N744" s="15">
        <v>155</v>
      </c>
      <c r="O744" s="6">
        <v>0</v>
      </c>
    </row>
    <row r="745" spans="1:15" x14ac:dyDescent="0.25">
      <c r="A745" s="12">
        <v>2021</v>
      </c>
      <c r="B745" s="8" t="s">
        <v>16</v>
      </c>
      <c r="C745" s="13">
        <v>1</v>
      </c>
      <c r="D745" s="13">
        <v>1</v>
      </c>
      <c r="E745" s="78">
        <v>1</v>
      </c>
      <c r="F745" s="104" t="s">
        <v>78</v>
      </c>
      <c r="G745" s="104" t="s">
        <v>95</v>
      </c>
      <c r="H745" s="104" t="s">
        <v>99</v>
      </c>
      <c r="I745" s="15">
        <v>239</v>
      </c>
      <c r="J745" s="15">
        <v>0</v>
      </c>
      <c r="K745" s="15">
        <v>0</v>
      </c>
      <c r="L745" s="15">
        <v>0</v>
      </c>
      <c r="M745" s="15">
        <v>0</v>
      </c>
      <c r="N745" s="15">
        <v>239</v>
      </c>
      <c r="O745" s="6">
        <v>0</v>
      </c>
    </row>
    <row r="746" spans="1:15" x14ac:dyDescent="0.25">
      <c r="A746" s="12">
        <v>2021</v>
      </c>
      <c r="B746" s="8" t="s">
        <v>16</v>
      </c>
      <c r="C746" s="13">
        <v>1</v>
      </c>
      <c r="D746" s="13">
        <v>1</v>
      </c>
      <c r="E746" s="78">
        <v>1</v>
      </c>
      <c r="F746" s="104" t="s">
        <v>78</v>
      </c>
      <c r="G746" s="104" t="s">
        <v>95</v>
      </c>
      <c r="H746" s="104" t="s">
        <v>100</v>
      </c>
      <c r="I746" s="15">
        <v>699</v>
      </c>
      <c r="J746" s="15">
        <v>0</v>
      </c>
      <c r="K746" s="15">
        <v>0</v>
      </c>
      <c r="L746" s="15">
        <v>0</v>
      </c>
      <c r="M746" s="15">
        <v>0</v>
      </c>
      <c r="N746" s="15">
        <v>699</v>
      </c>
      <c r="O746" s="6">
        <v>0</v>
      </c>
    </row>
    <row r="747" spans="1:15" x14ac:dyDescent="0.25">
      <c r="A747" s="12">
        <v>2021</v>
      </c>
      <c r="B747" s="8" t="s">
        <v>16</v>
      </c>
      <c r="C747" s="13">
        <v>1</v>
      </c>
      <c r="D747" s="13">
        <v>1</v>
      </c>
      <c r="E747" s="78">
        <v>0</v>
      </c>
      <c r="F747" s="104" t="s">
        <v>78</v>
      </c>
      <c r="G747" s="104" t="s">
        <v>95</v>
      </c>
      <c r="H747" s="104" t="s">
        <v>62</v>
      </c>
      <c r="I747" s="15">
        <v>2711</v>
      </c>
      <c r="J747" s="15">
        <v>0</v>
      </c>
      <c r="K747" s="15">
        <v>0</v>
      </c>
      <c r="L747" s="15">
        <v>0</v>
      </c>
      <c r="M747" s="15">
        <v>0</v>
      </c>
      <c r="N747" s="15">
        <v>2711</v>
      </c>
      <c r="O747" s="6">
        <v>0</v>
      </c>
    </row>
    <row r="748" spans="1:15" x14ac:dyDescent="0.25">
      <c r="A748" s="12">
        <v>2021</v>
      </c>
      <c r="B748" s="8" t="s">
        <v>16</v>
      </c>
      <c r="C748" s="13">
        <v>1</v>
      </c>
      <c r="D748" s="13">
        <v>1</v>
      </c>
      <c r="E748" s="78">
        <v>0</v>
      </c>
      <c r="F748" s="104" t="s">
        <v>78</v>
      </c>
      <c r="G748" s="104" t="s">
        <v>95</v>
      </c>
      <c r="H748" s="104" t="s">
        <v>44</v>
      </c>
      <c r="I748" s="15">
        <v>11335</v>
      </c>
      <c r="J748" s="15">
        <v>0</v>
      </c>
      <c r="K748" s="15">
        <v>0</v>
      </c>
      <c r="L748" s="15">
        <v>0</v>
      </c>
      <c r="M748" s="15">
        <v>0</v>
      </c>
      <c r="N748" s="15">
        <v>11335</v>
      </c>
      <c r="O748" s="6">
        <v>0</v>
      </c>
    </row>
    <row r="749" spans="1:15" x14ac:dyDescent="0.25">
      <c r="A749" s="12">
        <v>2021</v>
      </c>
      <c r="B749" s="8" t="s">
        <v>16</v>
      </c>
      <c r="C749" s="13">
        <v>1</v>
      </c>
      <c r="D749" s="13">
        <v>1</v>
      </c>
      <c r="E749" s="78">
        <v>0</v>
      </c>
      <c r="F749" s="104" t="s">
        <v>78</v>
      </c>
      <c r="G749" s="104" t="s">
        <v>95</v>
      </c>
      <c r="H749" s="104" t="s">
        <v>47</v>
      </c>
      <c r="I749" s="15">
        <v>487</v>
      </c>
      <c r="J749" s="15">
        <v>0</v>
      </c>
      <c r="K749" s="15">
        <v>0</v>
      </c>
      <c r="L749" s="15">
        <v>0</v>
      </c>
      <c r="M749" s="15">
        <v>0</v>
      </c>
      <c r="N749" s="15">
        <v>487</v>
      </c>
      <c r="O749" s="6">
        <v>0</v>
      </c>
    </row>
    <row r="750" spans="1:15" x14ac:dyDescent="0.25">
      <c r="A750" s="12">
        <v>2021</v>
      </c>
      <c r="B750" s="8" t="s">
        <v>16</v>
      </c>
      <c r="C750" s="13">
        <v>1</v>
      </c>
      <c r="D750" s="13">
        <v>1</v>
      </c>
      <c r="E750" s="78">
        <v>1</v>
      </c>
      <c r="F750" s="104" t="s">
        <v>78</v>
      </c>
      <c r="G750" s="104" t="s">
        <v>101</v>
      </c>
      <c r="H750" s="104" t="s">
        <v>43</v>
      </c>
      <c r="I750" s="15">
        <v>214296</v>
      </c>
      <c r="J750" s="15">
        <v>0</v>
      </c>
      <c r="K750" s="15">
        <v>0</v>
      </c>
      <c r="L750" s="15">
        <v>0</v>
      </c>
      <c r="M750" s="15">
        <v>0</v>
      </c>
      <c r="N750" s="15">
        <v>214296</v>
      </c>
      <c r="O750" s="6">
        <v>0</v>
      </c>
    </row>
    <row r="751" spans="1:15" x14ac:dyDescent="0.25">
      <c r="A751" s="12">
        <v>2021</v>
      </c>
      <c r="B751" s="8" t="s">
        <v>16</v>
      </c>
      <c r="C751" s="13">
        <v>1</v>
      </c>
      <c r="D751" s="13">
        <v>1</v>
      </c>
      <c r="E751" s="78">
        <v>1</v>
      </c>
      <c r="F751" s="104" t="s">
        <v>78</v>
      </c>
      <c r="G751" s="104" t="s">
        <v>101</v>
      </c>
      <c r="H751" s="104" t="s">
        <v>96</v>
      </c>
      <c r="I751" s="15">
        <v>2230</v>
      </c>
      <c r="J751" s="15">
        <v>0</v>
      </c>
      <c r="K751" s="15">
        <v>0</v>
      </c>
      <c r="L751" s="15">
        <v>0</v>
      </c>
      <c r="M751" s="15">
        <v>0</v>
      </c>
      <c r="N751" s="15">
        <v>2230</v>
      </c>
      <c r="O751" s="6">
        <v>0</v>
      </c>
    </row>
    <row r="752" spans="1:15" x14ac:dyDescent="0.25">
      <c r="A752" s="12">
        <v>2021</v>
      </c>
      <c r="B752" s="8" t="s">
        <v>16</v>
      </c>
      <c r="C752" s="13">
        <v>1</v>
      </c>
      <c r="D752" s="13">
        <v>1</v>
      </c>
      <c r="E752" s="78">
        <v>1</v>
      </c>
      <c r="F752" s="104" t="s">
        <v>78</v>
      </c>
      <c r="G752" s="104" t="s">
        <v>101</v>
      </c>
      <c r="H752" s="104" t="s">
        <v>97</v>
      </c>
      <c r="I752" s="15">
        <v>8092</v>
      </c>
      <c r="J752" s="15">
        <v>0</v>
      </c>
      <c r="K752" s="15">
        <v>0</v>
      </c>
      <c r="L752" s="15">
        <v>0</v>
      </c>
      <c r="M752" s="15">
        <v>0</v>
      </c>
      <c r="N752" s="15">
        <v>8092</v>
      </c>
      <c r="O752" s="6">
        <v>0</v>
      </c>
    </row>
    <row r="753" spans="1:15" x14ac:dyDescent="0.25">
      <c r="A753" s="12">
        <v>2021</v>
      </c>
      <c r="B753" s="8" t="s">
        <v>16</v>
      </c>
      <c r="C753" s="13">
        <v>1</v>
      </c>
      <c r="D753" s="13">
        <v>0</v>
      </c>
      <c r="E753" s="78">
        <v>0</v>
      </c>
      <c r="F753" s="104" t="s">
        <v>78</v>
      </c>
      <c r="G753" s="104" t="s">
        <v>101</v>
      </c>
      <c r="H753" s="104" t="s">
        <v>51</v>
      </c>
      <c r="I753" s="15">
        <v>19.411000000000001</v>
      </c>
      <c r="J753" s="15">
        <v>0</v>
      </c>
      <c r="K753" s="15">
        <v>0</v>
      </c>
      <c r="L753" s="15">
        <v>0</v>
      </c>
      <c r="M753" s="15">
        <v>0</v>
      </c>
      <c r="N753" s="15">
        <v>19.411000000000001</v>
      </c>
      <c r="O753" s="6">
        <v>0</v>
      </c>
    </row>
    <row r="754" spans="1:15" x14ac:dyDescent="0.25">
      <c r="A754" s="12">
        <v>2021</v>
      </c>
      <c r="B754" s="8" t="s">
        <v>16</v>
      </c>
      <c r="C754" s="13">
        <v>1</v>
      </c>
      <c r="D754" s="13">
        <v>1</v>
      </c>
      <c r="E754" s="78">
        <v>1</v>
      </c>
      <c r="F754" s="104" t="s">
        <v>78</v>
      </c>
      <c r="G754" s="104" t="s">
        <v>101</v>
      </c>
      <c r="H754" s="104" t="s">
        <v>98</v>
      </c>
      <c r="I754" s="15">
        <v>1030</v>
      </c>
      <c r="J754" s="15">
        <v>0</v>
      </c>
      <c r="K754" s="15">
        <v>0</v>
      </c>
      <c r="L754" s="15">
        <v>0</v>
      </c>
      <c r="M754" s="15">
        <v>0</v>
      </c>
      <c r="N754" s="15">
        <v>1030</v>
      </c>
      <c r="O754" s="6">
        <v>0</v>
      </c>
    </row>
    <row r="755" spans="1:15" x14ac:dyDescent="0.25">
      <c r="A755" s="12">
        <v>2021</v>
      </c>
      <c r="B755" s="8" t="s">
        <v>16</v>
      </c>
      <c r="C755" s="13">
        <v>1</v>
      </c>
      <c r="D755" s="13">
        <v>1</v>
      </c>
      <c r="E755" s="78">
        <v>1</v>
      </c>
      <c r="F755" s="104" t="s">
        <v>78</v>
      </c>
      <c r="G755" s="104" t="s">
        <v>101</v>
      </c>
      <c r="H755" s="104" t="s">
        <v>99</v>
      </c>
      <c r="I755" s="15">
        <v>2390</v>
      </c>
      <c r="J755" s="15">
        <v>0</v>
      </c>
      <c r="K755" s="15">
        <v>0</v>
      </c>
      <c r="L755" s="15">
        <v>0</v>
      </c>
      <c r="M755" s="15">
        <v>0</v>
      </c>
      <c r="N755" s="15">
        <v>2390</v>
      </c>
      <c r="O755" s="6">
        <v>0</v>
      </c>
    </row>
    <row r="756" spans="1:15" x14ac:dyDescent="0.25">
      <c r="A756" s="12">
        <v>2021</v>
      </c>
      <c r="B756" s="8" t="s">
        <v>16</v>
      </c>
      <c r="C756" s="13">
        <v>1</v>
      </c>
      <c r="D756" s="13">
        <v>1</v>
      </c>
      <c r="E756" s="78">
        <v>1</v>
      </c>
      <c r="F756" s="104" t="s">
        <v>78</v>
      </c>
      <c r="G756" s="104" t="s">
        <v>101</v>
      </c>
      <c r="H756" s="104" t="s">
        <v>100</v>
      </c>
      <c r="I756" s="15">
        <v>5701</v>
      </c>
      <c r="J756" s="15">
        <v>0</v>
      </c>
      <c r="K756" s="15">
        <v>0</v>
      </c>
      <c r="L756" s="15">
        <v>0</v>
      </c>
      <c r="M756" s="15">
        <v>0</v>
      </c>
      <c r="N756" s="15">
        <v>5701</v>
      </c>
      <c r="O756" s="6">
        <v>0</v>
      </c>
    </row>
    <row r="757" spans="1:15" x14ac:dyDescent="0.25">
      <c r="A757" s="12">
        <v>2021</v>
      </c>
      <c r="B757" s="8" t="s">
        <v>16</v>
      </c>
      <c r="C757" s="13">
        <v>1</v>
      </c>
      <c r="D757" s="13">
        <v>1</v>
      </c>
      <c r="E757" s="78">
        <v>0</v>
      </c>
      <c r="F757" s="104" t="s">
        <v>78</v>
      </c>
      <c r="G757" s="104" t="s">
        <v>101</v>
      </c>
      <c r="H757" s="104" t="s">
        <v>62</v>
      </c>
      <c r="I757" s="15">
        <v>18150</v>
      </c>
      <c r="J757" s="15">
        <v>0</v>
      </c>
      <c r="K757" s="15">
        <v>0</v>
      </c>
      <c r="L757" s="15">
        <v>0</v>
      </c>
      <c r="M757" s="15">
        <v>0</v>
      </c>
      <c r="N757" s="15">
        <v>18150</v>
      </c>
      <c r="O757" s="6">
        <v>0</v>
      </c>
    </row>
    <row r="758" spans="1:15" x14ac:dyDescent="0.25">
      <c r="A758" s="12">
        <v>2021</v>
      </c>
      <c r="B758" s="8" t="s">
        <v>16</v>
      </c>
      <c r="C758" s="13">
        <v>1</v>
      </c>
      <c r="D758" s="13">
        <v>1</v>
      </c>
      <c r="E758" s="78">
        <v>0</v>
      </c>
      <c r="F758" s="104" t="s">
        <v>78</v>
      </c>
      <c r="G758" s="104" t="s">
        <v>101</v>
      </c>
      <c r="H758" s="104" t="s">
        <v>44</v>
      </c>
      <c r="I758" s="15">
        <v>81058</v>
      </c>
      <c r="J758" s="15">
        <v>0</v>
      </c>
      <c r="K758" s="15">
        <v>0</v>
      </c>
      <c r="L758" s="15">
        <v>0</v>
      </c>
      <c r="M758" s="15">
        <v>0</v>
      </c>
      <c r="N758" s="15">
        <v>81058</v>
      </c>
      <c r="O758" s="6">
        <v>0</v>
      </c>
    </row>
    <row r="759" spans="1:15" x14ac:dyDescent="0.25">
      <c r="A759" s="12">
        <v>2021</v>
      </c>
      <c r="B759" s="8" t="s">
        <v>16</v>
      </c>
      <c r="C759" s="13">
        <v>1</v>
      </c>
      <c r="D759" s="13">
        <v>1</v>
      </c>
      <c r="E759" s="78">
        <v>0</v>
      </c>
      <c r="F759" s="104" t="s">
        <v>78</v>
      </c>
      <c r="G759" s="104" t="s">
        <v>101</v>
      </c>
      <c r="H759" s="104" t="s">
        <v>47</v>
      </c>
      <c r="I759" s="15">
        <v>3718</v>
      </c>
      <c r="J759" s="15">
        <v>0</v>
      </c>
      <c r="K759" s="15">
        <v>0</v>
      </c>
      <c r="L759" s="15">
        <v>0</v>
      </c>
      <c r="M759" s="15">
        <v>0</v>
      </c>
      <c r="N759" s="15">
        <v>3718</v>
      </c>
      <c r="O759" s="6">
        <v>0</v>
      </c>
    </row>
    <row r="760" spans="1:15" x14ac:dyDescent="0.25">
      <c r="A760" s="12">
        <v>2021</v>
      </c>
      <c r="B760" s="8" t="s">
        <v>16</v>
      </c>
      <c r="C760" s="13">
        <v>1</v>
      </c>
      <c r="D760" s="13">
        <v>1</v>
      </c>
      <c r="E760" s="78">
        <v>1</v>
      </c>
      <c r="F760" s="104" t="s">
        <v>78</v>
      </c>
      <c r="G760" s="104" t="s">
        <v>102</v>
      </c>
      <c r="H760" s="104" t="s">
        <v>43</v>
      </c>
      <c r="I760" s="15">
        <v>0</v>
      </c>
      <c r="J760" s="15">
        <v>0</v>
      </c>
      <c r="K760" s="15">
        <v>0</v>
      </c>
      <c r="L760" s="15">
        <v>0</v>
      </c>
      <c r="M760" s="15">
        <v>0</v>
      </c>
      <c r="N760" s="15">
        <v>0</v>
      </c>
      <c r="O760" s="6">
        <v>0</v>
      </c>
    </row>
    <row r="761" spans="1:15" x14ac:dyDescent="0.25">
      <c r="A761" s="12">
        <v>2021</v>
      </c>
      <c r="B761" s="8" t="s">
        <v>16</v>
      </c>
      <c r="C761" s="13">
        <v>1</v>
      </c>
      <c r="D761" s="13">
        <v>1</v>
      </c>
      <c r="E761" s="78">
        <v>1</v>
      </c>
      <c r="F761" s="104" t="s">
        <v>78</v>
      </c>
      <c r="G761" s="104" t="s">
        <v>103</v>
      </c>
      <c r="H761" s="104" t="s">
        <v>43</v>
      </c>
      <c r="I761" s="15">
        <v>0</v>
      </c>
      <c r="J761" s="15">
        <v>0</v>
      </c>
      <c r="K761" s="15">
        <v>0</v>
      </c>
      <c r="L761" s="15">
        <v>0</v>
      </c>
      <c r="M761" s="15">
        <v>0</v>
      </c>
      <c r="N761" s="15">
        <v>0</v>
      </c>
      <c r="O761" s="6">
        <v>0</v>
      </c>
    </row>
    <row r="762" spans="1:15" x14ac:dyDescent="0.25">
      <c r="A762" s="12">
        <v>2021</v>
      </c>
      <c r="B762" s="8" t="s">
        <v>16</v>
      </c>
      <c r="C762" s="13">
        <v>1</v>
      </c>
      <c r="D762" s="13">
        <v>1</v>
      </c>
      <c r="E762" s="78">
        <v>1</v>
      </c>
      <c r="F762" s="104" t="s">
        <v>57</v>
      </c>
      <c r="G762" s="104" t="s">
        <v>104</v>
      </c>
      <c r="H762" s="104" t="s">
        <v>43</v>
      </c>
      <c r="I762" s="15">
        <v>0</v>
      </c>
      <c r="J762" s="15">
        <v>0</v>
      </c>
      <c r="K762" s="15">
        <v>0</v>
      </c>
      <c r="L762" s="15">
        <v>0</v>
      </c>
      <c r="M762" s="15">
        <v>0</v>
      </c>
      <c r="N762" s="15">
        <v>0</v>
      </c>
      <c r="O762" s="6">
        <v>0</v>
      </c>
    </row>
    <row r="763" spans="1:15" x14ac:dyDescent="0.25">
      <c r="A763" s="12">
        <v>2021</v>
      </c>
      <c r="B763" s="8" t="s">
        <v>16</v>
      </c>
      <c r="C763" s="13">
        <v>1</v>
      </c>
      <c r="D763" s="13">
        <v>1</v>
      </c>
      <c r="E763" s="78">
        <v>1</v>
      </c>
      <c r="F763" s="104" t="s">
        <v>57</v>
      </c>
      <c r="G763" s="104" t="s">
        <v>105</v>
      </c>
      <c r="H763" s="104" t="s">
        <v>43</v>
      </c>
      <c r="I763" s="15">
        <v>0</v>
      </c>
      <c r="J763" s="15">
        <v>0</v>
      </c>
      <c r="K763" s="15">
        <v>0</v>
      </c>
      <c r="L763" s="15">
        <v>0</v>
      </c>
      <c r="M763" s="15">
        <v>0</v>
      </c>
      <c r="N763" s="15">
        <v>0</v>
      </c>
      <c r="O763" s="6">
        <v>0</v>
      </c>
    </row>
    <row r="764" spans="1:15" x14ac:dyDescent="0.25">
      <c r="A764" s="12">
        <v>2021</v>
      </c>
      <c r="B764" s="8" t="s">
        <v>16</v>
      </c>
      <c r="C764" s="13">
        <v>1</v>
      </c>
      <c r="D764" s="13">
        <v>1</v>
      </c>
      <c r="E764" s="78">
        <v>1</v>
      </c>
      <c r="F764" s="104" t="s">
        <v>57</v>
      </c>
      <c r="G764" s="104" t="s">
        <v>106</v>
      </c>
      <c r="H764" s="104" t="s">
        <v>43</v>
      </c>
      <c r="I764" s="15">
        <v>0</v>
      </c>
      <c r="J764" s="15">
        <v>0</v>
      </c>
      <c r="K764" s="15">
        <v>0</v>
      </c>
      <c r="L764" s="15">
        <v>0</v>
      </c>
      <c r="M764" s="15">
        <v>0</v>
      </c>
      <c r="N764" s="15">
        <v>0</v>
      </c>
      <c r="O764" s="6">
        <v>0</v>
      </c>
    </row>
    <row r="765" spans="1:15" x14ac:dyDescent="0.25">
      <c r="A765" s="12">
        <v>2021</v>
      </c>
      <c r="B765" s="8" t="s">
        <v>16</v>
      </c>
      <c r="C765" s="13">
        <v>1</v>
      </c>
      <c r="D765" s="13">
        <v>1</v>
      </c>
      <c r="E765" s="78">
        <v>1</v>
      </c>
      <c r="F765" s="104" t="s">
        <v>57</v>
      </c>
      <c r="G765" s="104" t="s">
        <v>107</v>
      </c>
      <c r="H765" s="104" t="s">
        <v>43</v>
      </c>
      <c r="I765" s="15">
        <v>0</v>
      </c>
      <c r="J765" s="15">
        <v>0</v>
      </c>
      <c r="K765" s="15">
        <v>0</v>
      </c>
      <c r="L765" s="15">
        <v>0</v>
      </c>
      <c r="M765" s="15">
        <v>0</v>
      </c>
      <c r="N765" s="15">
        <v>0</v>
      </c>
      <c r="O765" s="6">
        <v>0</v>
      </c>
    </row>
    <row r="766" spans="1:15" x14ac:dyDescent="0.25">
      <c r="A766" s="12">
        <v>2021</v>
      </c>
      <c r="B766" s="8" t="s">
        <v>16</v>
      </c>
      <c r="C766" s="13">
        <v>1</v>
      </c>
      <c r="D766" s="13">
        <v>1</v>
      </c>
      <c r="E766" s="78">
        <v>1</v>
      </c>
      <c r="F766" s="104" t="s">
        <v>57</v>
      </c>
      <c r="G766" s="104" t="s">
        <v>108</v>
      </c>
      <c r="H766" s="104" t="s">
        <v>43</v>
      </c>
      <c r="I766" s="15">
        <v>0</v>
      </c>
      <c r="J766" s="15">
        <v>0</v>
      </c>
      <c r="K766" s="15">
        <v>0</v>
      </c>
      <c r="L766" s="15">
        <v>0</v>
      </c>
      <c r="M766" s="15">
        <v>0</v>
      </c>
      <c r="N766" s="15">
        <v>0</v>
      </c>
      <c r="O766" s="6">
        <v>0</v>
      </c>
    </row>
    <row r="767" spans="1:15" x14ac:dyDescent="0.25">
      <c r="A767" s="12">
        <v>2021</v>
      </c>
      <c r="B767" s="8" t="s">
        <v>16</v>
      </c>
      <c r="C767" s="13">
        <v>1</v>
      </c>
      <c r="D767" s="13">
        <v>1</v>
      </c>
      <c r="E767" s="78">
        <v>1</v>
      </c>
      <c r="F767" s="104" t="s">
        <v>57</v>
      </c>
      <c r="G767" s="104" t="s">
        <v>109</v>
      </c>
      <c r="H767" s="104" t="s">
        <v>43</v>
      </c>
      <c r="I767" s="15">
        <v>8.1000000000000004E-5</v>
      </c>
      <c r="J767" s="15">
        <v>0</v>
      </c>
      <c r="K767" s="15">
        <v>0</v>
      </c>
      <c r="L767" s="15">
        <v>0</v>
      </c>
      <c r="M767" s="15">
        <v>2.000000000000008E-6</v>
      </c>
      <c r="N767" s="15">
        <v>8.3000000000000012E-5</v>
      </c>
      <c r="O767" s="6">
        <v>0</v>
      </c>
    </row>
    <row r="768" spans="1:15" x14ac:dyDescent="0.25">
      <c r="A768" s="12">
        <v>2021</v>
      </c>
      <c r="B768" s="8" t="s">
        <v>16</v>
      </c>
      <c r="C768" s="13">
        <v>1</v>
      </c>
      <c r="D768" s="13">
        <v>1</v>
      </c>
      <c r="E768" s="78">
        <v>1</v>
      </c>
      <c r="F768" s="104" t="s">
        <v>57</v>
      </c>
      <c r="G768" s="104" t="s">
        <v>109</v>
      </c>
      <c r="H768" s="104" t="s">
        <v>110</v>
      </c>
      <c r="I768" s="15">
        <v>0</v>
      </c>
      <c r="J768" s="15">
        <v>0</v>
      </c>
      <c r="K768" s="15">
        <v>0</v>
      </c>
      <c r="L768" s="15">
        <v>0</v>
      </c>
      <c r="M768" s="15">
        <v>0</v>
      </c>
      <c r="N768" s="15">
        <v>0</v>
      </c>
      <c r="O768" s="6">
        <v>0</v>
      </c>
    </row>
    <row r="769" spans="1:15" x14ac:dyDescent="0.25">
      <c r="A769" s="12">
        <v>2021</v>
      </c>
      <c r="B769" s="8" t="s">
        <v>16</v>
      </c>
      <c r="C769" s="13">
        <v>1</v>
      </c>
      <c r="D769" s="13">
        <v>1</v>
      </c>
      <c r="E769" s="78">
        <v>1</v>
      </c>
      <c r="F769" s="104" t="s">
        <v>57</v>
      </c>
      <c r="G769" s="104" t="s">
        <v>109</v>
      </c>
      <c r="H769" s="104" t="s">
        <v>99</v>
      </c>
      <c r="I769" s="15">
        <v>0</v>
      </c>
      <c r="J769" s="15">
        <v>0</v>
      </c>
      <c r="K769" s="15">
        <v>0</v>
      </c>
      <c r="L769" s="15">
        <v>0</v>
      </c>
      <c r="M769" s="15">
        <v>0</v>
      </c>
      <c r="N769" s="15">
        <v>0</v>
      </c>
      <c r="O769" s="6">
        <v>0</v>
      </c>
    </row>
    <row r="770" spans="1:15" x14ac:dyDescent="0.25">
      <c r="A770" s="12">
        <v>2021</v>
      </c>
      <c r="B770" s="8" t="s">
        <v>16</v>
      </c>
      <c r="C770" s="13">
        <v>1</v>
      </c>
      <c r="D770" s="13">
        <v>1</v>
      </c>
      <c r="E770" s="78">
        <v>1</v>
      </c>
      <c r="F770" s="104" t="s">
        <v>57</v>
      </c>
      <c r="G770" s="104" t="s">
        <v>109</v>
      </c>
      <c r="H770" s="104" t="s">
        <v>100</v>
      </c>
      <c r="I770" s="15">
        <v>0</v>
      </c>
      <c r="J770" s="15">
        <v>0</v>
      </c>
      <c r="K770" s="15">
        <v>0</v>
      </c>
      <c r="L770" s="15">
        <v>0</v>
      </c>
      <c r="M770" s="15">
        <v>0</v>
      </c>
      <c r="N770" s="15">
        <v>0</v>
      </c>
      <c r="O770" s="6">
        <v>0</v>
      </c>
    </row>
    <row r="771" spans="1:15" x14ac:dyDescent="0.25">
      <c r="A771" s="12">
        <v>2021</v>
      </c>
      <c r="B771" s="8" t="s">
        <v>16</v>
      </c>
      <c r="C771" s="13">
        <v>1</v>
      </c>
      <c r="D771" s="13">
        <v>1</v>
      </c>
      <c r="E771" s="78">
        <v>0</v>
      </c>
      <c r="F771" s="104" t="s">
        <v>57</v>
      </c>
      <c r="G771" s="104" t="s">
        <v>109</v>
      </c>
      <c r="H771" s="104" t="s">
        <v>62</v>
      </c>
      <c r="I771" s="15">
        <v>0</v>
      </c>
      <c r="J771" s="15">
        <v>0</v>
      </c>
      <c r="K771" s="15">
        <v>0</v>
      </c>
      <c r="L771" s="15">
        <v>0</v>
      </c>
      <c r="M771" s="15">
        <v>0</v>
      </c>
      <c r="N771" s="15">
        <v>0</v>
      </c>
      <c r="O771" s="6">
        <v>0</v>
      </c>
    </row>
    <row r="772" spans="1:15" x14ac:dyDescent="0.25">
      <c r="A772" s="12">
        <v>2021</v>
      </c>
      <c r="B772" s="8" t="s">
        <v>16</v>
      </c>
      <c r="C772" s="13">
        <v>1</v>
      </c>
      <c r="D772" s="13">
        <v>1</v>
      </c>
      <c r="E772" s="78">
        <v>0</v>
      </c>
      <c r="F772" s="104" t="s">
        <v>57</v>
      </c>
      <c r="G772" s="104" t="s">
        <v>109</v>
      </c>
      <c r="H772" s="104" t="s">
        <v>47</v>
      </c>
      <c r="I772" s="15">
        <v>0</v>
      </c>
      <c r="J772" s="15">
        <v>0</v>
      </c>
      <c r="K772" s="15">
        <v>0</v>
      </c>
      <c r="L772" s="15">
        <v>0</v>
      </c>
      <c r="M772" s="15">
        <v>0</v>
      </c>
      <c r="N772" s="15">
        <v>0</v>
      </c>
      <c r="O772" s="6">
        <v>0</v>
      </c>
    </row>
    <row r="773" spans="1:15" x14ac:dyDescent="0.25">
      <c r="A773" s="12">
        <v>2021</v>
      </c>
      <c r="B773" s="8" t="s">
        <v>16</v>
      </c>
      <c r="C773" s="13">
        <v>1</v>
      </c>
      <c r="D773" s="13">
        <v>0</v>
      </c>
      <c r="E773" s="78">
        <v>0</v>
      </c>
      <c r="F773" s="104" t="s">
        <v>57</v>
      </c>
      <c r="G773" s="104" t="s">
        <v>109</v>
      </c>
      <c r="H773" s="104" t="s">
        <v>111</v>
      </c>
      <c r="I773" s="15">
        <v>0</v>
      </c>
      <c r="J773" s="15">
        <v>0</v>
      </c>
      <c r="K773" s="15">
        <v>0</v>
      </c>
      <c r="L773" s="15">
        <v>0</v>
      </c>
      <c r="M773" s="15">
        <v>0</v>
      </c>
      <c r="N773" s="15">
        <v>0</v>
      </c>
      <c r="O773" s="6">
        <v>0</v>
      </c>
    </row>
    <row r="774" spans="1:15" x14ac:dyDescent="0.25">
      <c r="A774" s="12">
        <v>2021</v>
      </c>
      <c r="B774" s="8" t="s">
        <v>16</v>
      </c>
      <c r="C774" s="13">
        <v>1</v>
      </c>
      <c r="D774" s="13">
        <v>0</v>
      </c>
      <c r="E774" s="78">
        <v>0</v>
      </c>
      <c r="F774" s="104" t="s">
        <v>57</v>
      </c>
      <c r="G774" s="104" t="s">
        <v>109</v>
      </c>
      <c r="H774" s="104" t="s">
        <v>51</v>
      </c>
      <c r="I774" s="15">
        <v>0</v>
      </c>
      <c r="J774" s="15">
        <v>0</v>
      </c>
      <c r="K774" s="15">
        <v>0</v>
      </c>
      <c r="L774" s="15">
        <v>0</v>
      </c>
      <c r="M774" s="15">
        <v>0</v>
      </c>
      <c r="N774" s="15">
        <v>0</v>
      </c>
      <c r="O774" s="6">
        <v>0</v>
      </c>
    </row>
    <row r="775" spans="1:15" x14ac:dyDescent="0.25">
      <c r="A775" s="12">
        <v>2021</v>
      </c>
      <c r="B775" s="8" t="s">
        <v>16</v>
      </c>
      <c r="C775" s="13">
        <v>1</v>
      </c>
      <c r="D775" s="13">
        <v>1</v>
      </c>
      <c r="E775" s="78">
        <v>1</v>
      </c>
      <c r="F775" s="104" t="s">
        <v>57</v>
      </c>
      <c r="G775" s="104" t="s">
        <v>112</v>
      </c>
      <c r="H775" s="104" t="s">
        <v>43</v>
      </c>
      <c r="I775" s="15">
        <v>5416.6147339999989</v>
      </c>
      <c r="J775" s="15">
        <v>0</v>
      </c>
      <c r="K775" s="15">
        <v>0</v>
      </c>
      <c r="L775" s="15">
        <v>0</v>
      </c>
      <c r="M775" s="15">
        <v>19.496317000001</v>
      </c>
      <c r="N775" s="15">
        <v>5436.1110509999999</v>
      </c>
      <c r="O775" s="6">
        <v>0</v>
      </c>
    </row>
    <row r="776" spans="1:15" x14ac:dyDescent="0.25">
      <c r="A776" s="12">
        <v>2021</v>
      </c>
      <c r="B776" s="8" t="s">
        <v>16</v>
      </c>
      <c r="C776" s="13">
        <v>1</v>
      </c>
      <c r="D776" s="13">
        <v>0</v>
      </c>
      <c r="E776" s="78">
        <v>0</v>
      </c>
      <c r="F776" s="104" t="s">
        <v>57</v>
      </c>
      <c r="G776" s="104" t="s">
        <v>112</v>
      </c>
      <c r="H776" s="104" t="s">
        <v>60</v>
      </c>
      <c r="I776" s="15">
        <v>0</v>
      </c>
      <c r="J776" s="15">
        <v>0</v>
      </c>
      <c r="K776" s="15">
        <v>0</v>
      </c>
      <c r="L776" s="15">
        <v>0</v>
      </c>
      <c r="M776" s="15">
        <v>0</v>
      </c>
      <c r="N776" s="15">
        <v>0</v>
      </c>
      <c r="O776" s="6">
        <v>0</v>
      </c>
    </row>
    <row r="777" spans="1:15" x14ac:dyDescent="0.25">
      <c r="A777" s="12">
        <v>2021</v>
      </c>
      <c r="B777" s="8" t="s">
        <v>16</v>
      </c>
      <c r="C777" s="13">
        <v>1</v>
      </c>
      <c r="D777" s="13">
        <v>1</v>
      </c>
      <c r="E777" s="78">
        <v>1</v>
      </c>
      <c r="F777" s="104" t="s">
        <v>57</v>
      </c>
      <c r="G777" s="104" t="s">
        <v>112</v>
      </c>
      <c r="H777" s="104" t="s">
        <v>110</v>
      </c>
      <c r="I777" s="15">
        <v>59.156586000000004</v>
      </c>
      <c r="J777" s="15">
        <v>0</v>
      </c>
      <c r="K777" s="15">
        <v>0</v>
      </c>
      <c r="L777" s="15">
        <v>0</v>
      </c>
      <c r="M777" s="15">
        <v>-0.12930400000000475</v>
      </c>
      <c r="N777" s="15">
        <v>59.027282</v>
      </c>
      <c r="O777" s="6">
        <v>0</v>
      </c>
    </row>
    <row r="778" spans="1:15" x14ac:dyDescent="0.25">
      <c r="A778" s="12">
        <v>2021</v>
      </c>
      <c r="B778" s="8" t="s">
        <v>16</v>
      </c>
      <c r="C778" s="13">
        <v>1</v>
      </c>
      <c r="D778" s="13">
        <v>1</v>
      </c>
      <c r="E778" s="78">
        <v>1</v>
      </c>
      <c r="F778" s="104" t="s">
        <v>57</v>
      </c>
      <c r="G778" s="104" t="s">
        <v>112</v>
      </c>
      <c r="H778" s="104" t="s">
        <v>99</v>
      </c>
      <c r="I778" s="15">
        <v>0</v>
      </c>
      <c r="J778" s="15">
        <v>0</v>
      </c>
      <c r="K778" s="15">
        <v>0</v>
      </c>
      <c r="L778" s="15">
        <v>0</v>
      </c>
      <c r="M778" s="15">
        <v>0</v>
      </c>
      <c r="N778" s="15">
        <v>0</v>
      </c>
      <c r="O778" s="6">
        <v>0</v>
      </c>
    </row>
    <row r="779" spans="1:15" x14ac:dyDescent="0.25">
      <c r="A779" s="12">
        <v>2021</v>
      </c>
      <c r="B779" s="8" t="s">
        <v>16</v>
      </c>
      <c r="C779" s="13">
        <v>1</v>
      </c>
      <c r="D779" s="13">
        <v>1</v>
      </c>
      <c r="E779" s="78">
        <v>1</v>
      </c>
      <c r="F779" s="104" t="s">
        <v>57</v>
      </c>
      <c r="G779" s="104" t="s">
        <v>112</v>
      </c>
      <c r="H779" s="104" t="s">
        <v>100</v>
      </c>
      <c r="I779" s="15">
        <v>0</v>
      </c>
      <c r="J779" s="15">
        <v>0</v>
      </c>
      <c r="K779" s="15">
        <v>0</v>
      </c>
      <c r="L779" s="15">
        <v>0</v>
      </c>
      <c r="M779" s="15">
        <v>0</v>
      </c>
      <c r="N779" s="15">
        <v>0</v>
      </c>
      <c r="O779" s="6">
        <v>0</v>
      </c>
    </row>
    <row r="780" spans="1:15" x14ac:dyDescent="0.25">
      <c r="A780" s="12">
        <v>2021</v>
      </c>
      <c r="B780" s="8" t="s">
        <v>16</v>
      </c>
      <c r="C780" s="13">
        <v>1</v>
      </c>
      <c r="D780" s="13">
        <v>1</v>
      </c>
      <c r="E780" s="78">
        <v>0</v>
      </c>
      <c r="F780" s="104" t="s">
        <v>57</v>
      </c>
      <c r="G780" s="104" t="s">
        <v>112</v>
      </c>
      <c r="H780" s="104" t="s">
        <v>62</v>
      </c>
      <c r="I780" s="15">
        <v>97.405926999999991</v>
      </c>
      <c r="J780" s="15">
        <v>0</v>
      </c>
      <c r="K780" s="15">
        <v>0</v>
      </c>
      <c r="L780" s="15">
        <v>0</v>
      </c>
      <c r="M780" s="15">
        <v>0.45526300000000219</v>
      </c>
      <c r="N780" s="15">
        <v>97.861189999999993</v>
      </c>
      <c r="O780" s="6">
        <v>0</v>
      </c>
    </row>
    <row r="781" spans="1:15" x14ac:dyDescent="0.25">
      <c r="A781" s="12">
        <v>2021</v>
      </c>
      <c r="B781" s="8" t="s">
        <v>16</v>
      </c>
      <c r="C781" s="13">
        <v>1</v>
      </c>
      <c r="D781" s="13">
        <v>1</v>
      </c>
      <c r="E781" s="78">
        <v>0</v>
      </c>
      <c r="F781" s="104" t="s">
        <v>57</v>
      </c>
      <c r="G781" s="104" t="s">
        <v>112</v>
      </c>
      <c r="H781" s="104" t="s">
        <v>47</v>
      </c>
      <c r="I781" s="15">
        <v>37.407650000000004</v>
      </c>
      <c r="J781" s="15">
        <v>0</v>
      </c>
      <c r="K781" s="15">
        <v>0</v>
      </c>
      <c r="L781" s="15">
        <v>0</v>
      </c>
      <c r="M781" s="15">
        <v>0</v>
      </c>
      <c r="N781" s="15">
        <v>37.407650000000004</v>
      </c>
      <c r="O781" s="6">
        <v>0</v>
      </c>
    </row>
    <row r="782" spans="1:15" x14ac:dyDescent="0.25">
      <c r="A782" s="12">
        <v>2021</v>
      </c>
      <c r="B782" s="8" t="s">
        <v>16</v>
      </c>
      <c r="C782" s="13">
        <v>1</v>
      </c>
      <c r="D782" s="13">
        <v>0</v>
      </c>
      <c r="E782" s="78">
        <v>0</v>
      </c>
      <c r="F782" s="104" t="s">
        <v>57</v>
      </c>
      <c r="G782" s="104" t="s">
        <v>112</v>
      </c>
      <c r="H782" s="104" t="s">
        <v>111</v>
      </c>
      <c r="I782" s="15">
        <v>0</v>
      </c>
      <c r="J782" s="15">
        <v>0</v>
      </c>
      <c r="K782" s="15">
        <v>0</v>
      </c>
      <c r="L782" s="15">
        <v>0</v>
      </c>
      <c r="M782" s="15">
        <v>0</v>
      </c>
      <c r="N782" s="15">
        <v>0</v>
      </c>
      <c r="O782" s="6">
        <v>0</v>
      </c>
    </row>
    <row r="783" spans="1:15" x14ac:dyDescent="0.25">
      <c r="A783" s="12">
        <v>2021</v>
      </c>
      <c r="B783" s="8" t="s">
        <v>16</v>
      </c>
      <c r="C783" s="13">
        <v>1</v>
      </c>
      <c r="D783" s="13">
        <v>0</v>
      </c>
      <c r="E783" s="78">
        <v>0</v>
      </c>
      <c r="F783" s="104" t="s">
        <v>57</v>
      </c>
      <c r="G783" s="104" t="s">
        <v>112</v>
      </c>
      <c r="H783" s="104" t="s">
        <v>51</v>
      </c>
      <c r="I783" s="15">
        <v>9.8629700000000007</v>
      </c>
      <c r="J783" s="15">
        <v>0</v>
      </c>
      <c r="K783" s="15">
        <v>0</v>
      </c>
      <c r="L783" s="15">
        <v>0</v>
      </c>
      <c r="M783" s="15">
        <v>0</v>
      </c>
      <c r="N783" s="15">
        <v>9.8629700000000007</v>
      </c>
      <c r="O783" s="6">
        <v>0</v>
      </c>
    </row>
    <row r="784" spans="1:15" x14ac:dyDescent="0.25">
      <c r="A784" s="12">
        <v>2021</v>
      </c>
      <c r="B784" s="8" t="s">
        <v>16</v>
      </c>
      <c r="C784" s="13">
        <v>1</v>
      </c>
      <c r="D784" s="13">
        <v>1</v>
      </c>
      <c r="E784" s="78">
        <v>1</v>
      </c>
      <c r="F784" s="104" t="s">
        <v>78</v>
      </c>
      <c r="G784" s="104" t="s">
        <v>113</v>
      </c>
      <c r="H784" s="104" t="s">
        <v>43</v>
      </c>
      <c r="I784" s="15">
        <v>0</v>
      </c>
      <c r="J784" s="15">
        <v>0</v>
      </c>
      <c r="K784" s="15">
        <v>0</v>
      </c>
      <c r="L784" s="15">
        <v>0</v>
      </c>
      <c r="M784" s="15">
        <v>0</v>
      </c>
      <c r="N784" s="15">
        <v>0</v>
      </c>
      <c r="O784" s="6">
        <v>0</v>
      </c>
    </row>
    <row r="785" spans="1:15" x14ac:dyDescent="0.25">
      <c r="A785" s="12">
        <v>2021</v>
      </c>
      <c r="B785" s="8" t="s">
        <v>16</v>
      </c>
      <c r="C785" s="13">
        <v>1</v>
      </c>
      <c r="D785" s="13">
        <v>1</v>
      </c>
      <c r="E785" s="78">
        <v>1</v>
      </c>
      <c r="F785" s="104" t="s">
        <v>78</v>
      </c>
      <c r="G785" s="104" t="s">
        <v>114</v>
      </c>
      <c r="H785" s="104" t="s">
        <v>43</v>
      </c>
      <c r="I785" s="15">
        <v>0</v>
      </c>
      <c r="J785" s="15">
        <v>0</v>
      </c>
      <c r="K785" s="15">
        <v>0</v>
      </c>
      <c r="L785" s="15">
        <v>0</v>
      </c>
      <c r="M785" s="15">
        <v>0</v>
      </c>
      <c r="N785" s="15">
        <v>0</v>
      </c>
      <c r="O785" s="6">
        <v>0</v>
      </c>
    </row>
    <row r="786" spans="1:15" x14ac:dyDescent="0.25">
      <c r="A786" s="12">
        <v>2021</v>
      </c>
      <c r="B786" s="8" t="s">
        <v>16</v>
      </c>
      <c r="C786" s="13">
        <v>1</v>
      </c>
      <c r="D786" s="13">
        <v>1</v>
      </c>
      <c r="E786" s="78">
        <v>0</v>
      </c>
      <c r="F786" s="104" t="s">
        <v>78</v>
      </c>
      <c r="G786" s="104" t="s">
        <v>115</v>
      </c>
      <c r="H786" s="104" t="s">
        <v>116</v>
      </c>
      <c r="I786" s="15">
        <v>0</v>
      </c>
      <c r="J786" s="15">
        <v>0</v>
      </c>
      <c r="K786" s="15">
        <v>0</v>
      </c>
      <c r="L786" s="15">
        <v>0</v>
      </c>
      <c r="M786" s="15">
        <v>0</v>
      </c>
      <c r="N786" s="15">
        <v>0</v>
      </c>
      <c r="O786" s="6">
        <v>0</v>
      </c>
    </row>
    <row r="787" spans="1:15" x14ac:dyDescent="0.25">
      <c r="A787" s="12">
        <v>2021</v>
      </c>
      <c r="B787" s="8" t="s">
        <v>16</v>
      </c>
      <c r="C787" s="13">
        <v>1</v>
      </c>
      <c r="D787" s="13">
        <v>1</v>
      </c>
      <c r="E787" s="78">
        <v>1</v>
      </c>
      <c r="F787" s="104" t="s">
        <v>78</v>
      </c>
      <c r="G787" s="104" t="s">
        <v>117</v>
      </c>
      <c r="H787" s="104" t="s">
        <v>43</v>
      </c>
      <c r="I787" s="15">
        <v>0</v>
      </c>
      <c r="J787" s="15">
        <v>0</v>
      </c>
      <c r="K787" s="15">
        <v>0</v>
      </c>
      <c r="L787" s="15">
        <v>0</v>
      </c>
      <c r="M787" s="15">
        <v>0</v>
      </c>
      <c r="N787" s="15">
        <v>0</v>
      </c>
      <c r="O787" s="6">
        <v>0</v>
      </c>
    </row>
    <row r="788" spans="1:15" x14ac:dyDescent="0.25">
      <c r="A788" s="12">
        <v>2021</v>
      </c>
      <c r="B788" s="8" t="s">
        <v>16</v>
      </c>
      <c r="C788" s="13">
        <v>1</v>
      </c>
      <c r="D788" s="13">
        <v>1</v>
      </c>
      <c r="E788" s="78">
        <v>1</v>
      </c>
      <c r="F788" s="104" t="s">
        <v>78</v>
      </c>
      <c r="G788" s="104" t="s">
        <v>118</v>
      </c>
      <c r="H788" s="104" t="s">
        <v>43</v>
      </c>
      <c r="I788" s="15">
        <v>0</v>
      </c>
      <c r="J788" s="15">
        <v>0</v>
      </c>
      <c r="K788" s="15">
        <v>0</v>
      </c>
      <c r="L788" s="15">
        <v>0</v>
      </c>
      <c r="M788" s="15">
        <v>0</v>
      </c>
      <c r="N788" s="15">
        <v>0</v>
      </c>
      <c r="O788" s="6">
        <v>0</v>
      </c>
    </row>
    <row r="789" spans="1:15" x14ac:dyDescent="0.25">
      <c r="A789" s="12">
        <v>2021</v>
      </c>
      <c r="B789" s="8" t="s">
        <v>16</v>
      </c>
      <c r="C789" s="13">
        <v>1</v>
      </c>
      <c r="D789" s="13">
        <v>1</v>
      </c>
      <c r="E789" s="78">
        <v>1</v>
      </c>
      <c r="F789" s="104" t="s">
        <v>78</v>
      </c>
      <c r="G789" s="104" t="s">
        <v>119</v>
      </c>
      <c r="H789" s="104" t="s">
        <v>43</v>
      </c>
      <c r="I789" s="15">
        <v>0</v>
      </c>
      <c r="J789" s="15">
        <v>0</v>
      </c>
      <c r="K789" s="15">
        <v>0</v>
      </c>
      <c r="L789" s="15">
        <v>0</v>
      </c>
      <c r="M789" s="15">
        <v>0</v>
      </c>
      <c r="N789" s="15">
        <v>0</v>
      </c>
      <c r="O789" s="6">
        <v>0</v>
      </c>
    </row>
    <row r="790" spans="1:15" x14ac:dyDescent="0.25">
      <c r="A790" s="12">
        <v>2021</v>
      </c>
      <c r="B790" s="8" t="s">
        <v>16</v>
      </c>
      <c r="C790" s="13">
        <v>1</v>
      </c>
      <c r="D790" s="13">
        <v>1</v>
      </c>
      <c r="E790" s="78">
        <v>0</v>
      </c>
      <c r="F790" s="104" t="s">
        <v>78</v>
      </c>
      <c r="G790" s="104" t="s">
        <v>115</v>
      </c>
      <c r="H790" s="104" t="s">
        <v>120</v>
      </c>
      <c r="I790" s="15">
        <v>81800</v>
      </c>
      <c r="J790" s="15">
        <v>0</v>
      </c>
      <c r="K790" s="15">
        <v>23500</v>
      </c>
      <c r="L790" s="15">
        <v>315.27084000000002</v>
      </c>
      <c r="M790" s="15">
        <v>0</v>
      </c>
      <c r="N790" s="15">
        <v>58300</v>
      </c>
      <c r="O790" s="6">
        <v>0</v>
      </c>
    </row>
    <row r="791" spans="1:15" x14ac:dyDescent="0.25">
      <c r="A791" s="12">
        <v>2021</v>
      </c>
      <c r="B791" s="8" t="s">
        <v>16</v>
      </c>
      <c r="C791" s="13">
        <v>1</v>
      </c>
      <c r="D791" s="13">
        <v>1</v>
      </c>
      <c r="E791" s="78">
        <v>1</v>
      </c>
      <c r="F791" s="104" t="s">
        <v>78</v>
      </c>
      <c r="G791" s="104" t="s">
        <v>121</v>
      </c>
      <c r="H791" s="104" t="s">
        <v>43</v>
      </c>
      <c r="I791" s="15">
        <v>0</v>
      </c>
      <c r="J791" s="15">
        <v>0</v>
      </c>
      <c r="K791" s="15">
        <v>0</v>
      </c>
      <c r="L791" s="15">
        <v>0</v>
      </c>
      <c r="M791" s="15">
        <v>0</v>
      </c>
      <c r="N791" s="15">
        <v>0</v>
      </c>
      <c r="O791" s="6">
        <v>0</v>
      </c>
    </row>
    <row r="792" spans="1:15" x14ac:dyDescent="0.25">
      <c r="A792" s="12">
        <v>2021</v>
      </c>
      <c r="B792" s="8" t="s">
        <v>16</v>
      </c>
      <c r="C792" s="13">
        <v>1</v>
      </c>
      <c r="D792" s="13">
        <v>1</v>
      </c>
      <c r="E792" s="78">
        <v>1</v>
      </c>
      <c r="F792" s="104" t="s">
        <v>78</v>
      </c>
      <c r="G792" s="104" t="s">
        <v>122</v>
      </c>
      <c r="H792" s="104" t="s">
        <v>43</v>
      </c>
      <c r="I792" s="15">
        <v>0</v>
      </c>
      <c r="J792" s="15">
        <v>0</v>
      </c>
      <c r="K792" s="15">
        <v>0</v>
      </c>
      <c r="L792" s="15">
        <v>0</v>
      </c>
      <c r="M792" s="15">
        <v>0</v>
      </c>
      <c r="N792" s="15">
        <v>0</v>
      </c>
      <c r="O792" s="6">
        <v>0</v>
      </c>
    </row>
    <row r="793" spans="1:15" x14ac:dyDescent="0.25">
      <c r="A793" s="12">
        <v>2021</v>
      </c>
      <c r="B793" s="8" t="s">
        <v>16</v>
      </c>
      <c r="C793" s="13">
        <v>1</v>
      </c>
      <c r="D793" s="13">
        <v>1</v>
      </c>
      <c r="E793" s="78">
        <v>1</v>
      </c>
      <c r="F793" s="104" t="s">
        <v>78</v>
      </c>
      <c r="G793" s="104" t="s">
        <v>123</v>
      </c>
      <c r="H793" s="104" t="s">
        <v>43</v>
      </c>
      <c r="I793" s="15">
        <v>0</v>
      </c>
      <c r="J793" s="15">
        <v>0</v>
      </c>
      <c r="K793" s="15">
        <v>0</v>
      </c>
      <c r="L793" s="15">
        <v>0</v>
      </c>
      <c r="M793" s="15">
        <v>0</v>
      </c>
      <c r="N793" s="15">
        <v>0</v>
      </c>
      <c r="O793" s="6">
        <v>0</v>
      </c>
    </row>
    <row r="794" spans="1:15" x14ac:dyDescent="0.25">
      <c r="A794" s="12">
        <v>2021</v>
      </c>
      <c r="B794" s="8" t="s">
        <v>16</v>
      </c>
      <c r="C794" s="13">
        <v>1</v>
      </c>
      <c r="D794" s="13">
        <v>1</v>
      </c>
      <c r="E794" s="78">
        <v>1</v>
      </c>
      <c r="F794" s="104" t="s">
        <v>78</v>
      </c>
      <c r="G794" s="104" t="s">
        <v>124</v>
      </c>
      <c r="H794" s="104" t="s">
        <v>43</v>
      </c>
      <c r="I794" s="15">
        <v>0</v>
      </c>
      <c r="J794" s="15">
        <v>0</v>
      </c>
      <c r="K794" s="15">
        <v>0</v>
      </c>
      <c r="L794" s="15">
        <v>0</v>
      </c>
      <c r="M794" s="15">
        <v>0</v>
      </c>
      <c r="N794" s="15">
        <v>0</v>
      </c>
      <c r="O794" s="6">
        <v>0</v>
      </c>
    </row>
    <row r="795" spans="1:15" x14ac:dyDescent="0.25">
      <c r="A795" s="12">
        <v>2021</v>
      </c>
      <c r="B795" s="8" t="s">
        <v>16</v>
      </c>
      <c r="C795" s="13">
        <v>1</v>
      </c>
      <c r="D795" s="13">
        <v>1</v>
      </c>
      <c r="E795" s="78">
        <v>1</v>
      </c>
      <c r="F795" s="104" t="s">
        <v>78</v>
      </c>
      <c r="G795" s="104" t="s">
        <v>125</v>
      </c>
      <c r="H795" s="104" t="s">
        <v>43</v>
      </c>
      <c r="I795" s="15">
        <v>400000</v>
      </c>
      <c r="J795" s="15">
        <v>0</v>
      </c>
      <c r="K795" s="15">
        <v>0</v>
      </c>
      <c r="L795" s="15">
        <v>7.5</v>
      </c>
      <c r="M795" s="15">
        <v>0</v>
      </c>
      <c r="N795" s="15">
        <v>400000</v>
      </c>
      <c r="O795" s="6">
        <v>0</v>
      </c>
    </row>
    <row r="796" spans="1:15" x14ac:dyDescent="0.25">
      <c r="A796" s="12">
        <v>2021</v>
      </c>
      <c r="B796" s="8" t="s">
        <v>16</v>
      </c>
      <c r="C796" s="13">
        <v>1</v>
      </c>
      <c r="D796" s="13">
        <v>1</v>
      </c>
      <c r="E796" s="78">
        <v>1</v>
      </c>
      <c r="F796" s="104" t="s">
        <v>78</v>
      </c>
      <c r="G796" s="104" t="s">
        <v>126</v>
      </c>
      <c r="H796" s="104" t="s">
        <v>43</v>
      </c>
      <c r="I796" s="15">
        <v>1004941.992</v>
      </c>
      <c r="J796" s="15">
        <v>0</v>
      </c>
      <c r="K796" s="15">
        <v>0</v>
      </c>
      <c r="L796" s="15">
        <v>12.5</v>
      </c>
      <c r="M796" s="15">
        <v>0</v>
      </c>
      <c r="N796" s="15">
        <v>1004941.992</v>
      </c>
      <c r="O796" s="6">
        <v>0</v>
      </c>
    </row>
    <row r="797" spans="1:15" x14ac:dyDescent="0.25">
      <c r="A797" s="12">
        <v>2021</v>
      </c>
      <c r="B797" s="8" t="s">
        <v>16</v>
      </c>
      <c r="C797" s="13">
        <v>1</v>
      </c>
      <c r="D797" s="13">
        <v>1</v>
      </c>
      <c r="E797" s="78">
        <v>1</v>
      </c>
      <c r="F797" s="104" t="s">
        <v>78</v>
      </c>
      <c r="G797" s="104" t="s">
        <v>127</v>
      </c>
      <c r="H797" s="104" t="s">
        <v>43</v>
      </c>
      <c r="I797" s="15">
        <v>3403135.2069999999</v>
      </c>
      <c r="J797" s="15">
        <v>0</v>
      </c>
      <c r="K797" s="15">
        <v>0</v>
      </c>
      <c r="L797" s="15">
        <v>12.5</v>
      </c>
      <c r="M797" s="15">
        <v>0</v>
      </c>
      <c r="N797" s="15">
        <v>3403135.2069999999</v>
      </c>
      <c r="O797" s="6">
        <v>0</v>
      </c>
    </row>
    <row r="798" spans="1:15" x14ac:dyDescent="0.25">
      <c r="A798" s="12">
        <v>2021</v>
      </c>
      <c r="B798" s="8" t="s">
        <v>16</v>
      </c>
      <c r="C798" s="13">
        <v>1</v>
      </c>
      <c r="D798" s="13">
        <v>1</v>
      </c>
      <c r="E798" s="78">
        <v>1</v>
      </c>
      <c r="F798" s="104" t="s">
        <v>78</v>
      </c>
      <c r="G798" s="104" t="s">
        <v>128</v>
      </c>
      <c r="H798" s="104" t="s">
        <v>43</v>
      </c>
      <c r="I798" s="15">
        <v>18147.628199999999</v>
      </c>
      <c r="J798" s="15">
        <v>0</v>
      </c>
      <c r="K798" s="15">
        <v>0</v>
      </c>
      <c r="L798" s="15">
        <v>0</v>
      </c>
      <c r="M798" s="15">
        <v>0</v>
      </c>
      <c r="N798" s="15">
        <v>18147.628199999999</v>
      </c>
      <c r="O798" s="6">
        <v>0</v>
      </c>
    </row>
    <row r="799" spans="1:15" x14ac:dyDescent="0.25">
      <c r="A799" s="12">
        <v>2021</v>
      </c>
      <c r="B799" s="8" t="s">
        <v>16</v>
      </c>
      <c r="C799" s="13">
        <v>1</v>
      </c>
      <c r="D799" s="13">
        <v>1</v>
      </c>
      <c r="E799" s="78">
        <v>1</v>
      </c>
      <c r="F799" s="104" t="s">
        <v>78</v>
      </c>
      <c r="G799" s="104" t="s">
        <v>129</v>
      </c>
      <c r="H799" s="104" t="s">
        <v>43</v>
      </c>
      <c r="I799" s="15">
        <v>18796.4738</v>
      </c>
      <c r="J799" s="15">
        <v>0</v>
      </c>
      <c r="K799" s="15">
        <v>0</v>
      </c>
      <c r="L799" s="15">
        <v>0</v>
      </c>
      <c r="M799" s="15">
        <v>0</v>
      </c>
      <c r="N799" s="15">
        <v>18796.4738</v>
      </c>
      <c r="O799" s="6">
        <v>0</v>
      </c>
    </row>
    <row r="800" spans="1:15" x14ac:dyDescent="0.25">
      <c r="A800" s="12">
        <v>2021</v>
      </c>
      <c r="B800" s="8" t="s">
        <v>16</v>
      </c>
      <c r="C800" s="13">
        <v>1</v>
      </c>
      <c r="D800" s="13">
        <v>1</v>
      </c>
      <c r="E800" s="78">
        <v>1</v>
      </c>
      <c r="F800" s="104" t="s">
        <v>78</v>
      </c>
      <c r="G800" s="104" t="s">
        <v>130</v>
      </c>
      <c r="H800" s="104" t="s">
        <v>43</v>
      </c>
      <c r="I800" s="15">
        <v>60204.123200000002</v>
      </c>
      <c r="J800" s="15">
        <v>0</v>
      </c>
      <c r="K800" s="15">
        <v>0</v>
      </c>
      <c r="L800" s="15">
        <v>0</v>
      </c>
      <c r="M800" s="15">
        <v>0</v>
      </c>
      <c r="N800" s="15">
        <v>60204.123200000002</v>
      </c>
      <c r="O800" s="6">
        <v>0</v>
      </c>
    </row>
    <row r="801" spans="1:15" x14ac:dyDescent="0.25">
      <c r="A801" s="12">
        <v>2021</v>
      </c>
      <c r="B801" s="8" t="s">
        <v>16</v>
      </c>
      <c r="C801" s="13">
        <v>1</v>
      </c>
      <c r="D801" s="13">
        <v>1</v>
      </c>
      <c r="E801" s="78">
        <v>1</v>
      </c>
      <c r="F801" s="104" t="s">
        <v>78</v>
      </c>
      <c r="G801" s="104" t="s">
        <v>131</v>
      </c>
      <c r="H801" s="104" t="s">
        <v>43</v>
      </c>
      <c r="I801" s="15">
        <v>9062.8785000000007</v>
      </c>
      <c r="J801" s="15">
        <v>0</v>
      </c>
      <c r="K801" s="15">
        <v>0</v>
      </c>
      <c r="L801" s="15">
        <v>6.0902500000000002</v>
      </c>
      <c r="M801" s="15">
        <v>0</v>
      </c>
      <c r="N801" s="15">
        <v>9062.8785000000007</v>
      </c>
      <c r="O801" s="6">
        <v>0</v>
      </c>
    </row>
    <row r="802" spans="1:15" x14ac:dyDescent="0.25">
      <c r="A802" s="12">
        <v>2021</v>
      </c>
      <c r="B802" s="8" t="s">
        <v>16</v>
      </c>
      <c r="C802" s="13">
        <v>1</v>
      </c>
      <c r="D802" s="13">
        <v>1</v>
      </c>
      <c r="E802" s="78">
        <v>1</v>
      </c>
      <c r="F802" s="104" t="s">
        <v>78</v>
      </c>
      <c r="G802" s="104" t="s">
        <v>132</v>
      </c>
      <c r="H802" s="104" t="s">
        <v>43</v>
      </c>
      <c r="I802" s="15">
        <v>27410.992699999999</v>
      </c>
      <c r="J802" s="15">
        <v>0</v>
      </c>
      <c r="K802" s="15">
        <v>0</v>
      </c>
      <c r="L802" s="15">
        <v>8.1090300000000006</v>
      </c>
      <c r="M802" s="15">
        <v>0</v>
      </c>
      <c r="N802" s="15">
        <v>27410.992699999999</v>
      </c>
      <c r="O802" s="6">
        <v>0</v>
      </c>
    </row>
    <row r="803" spans="1:15" x14ac:dyDescent="0.25">
      <c r="A803" s="12">
        <v>2021</v>
      </c>
      <c r="B803" s="8" t="s">
        <v>16</v>
      </c>
      <c r="C803" s="13">
        <v>1</v>
      </c>
      <c r="D803" s="13">
        <v>1</v>
      </c>
      <c r="E803" s="78">
        <v>1</v>
      </c>
      <c r="F803" s="104" t="s">
        <v>78</v>
      </c>
      <c r="G803" s="104" t="s">
        <v>133</v>
      </c>
      <c r="H803" s="104" t="s">
        <v>43</v>
      </c>
      <c r="I803" s="15">
        <v>14059.536400000001</v>
      </c>
      <c r="J803" s="15">
        <v>0</v>
      </c>
      <c r="K803" s="15">
        <v>0</v>
      </c>
      <c r="L803" s="15">
        <v>0</v>
      </c>
      <c r="M803" s="15">
        <v>0</v>
      </c>
      <c r="N803" s="15">
        <v>14059.536400000001</v>
      </c>
      <c r="O803" s="6">
        <v>0</v>
      </c>
    </row>
    <row r="804" spans="1:15" x14ac:dyDescent="0.25">
      <c r="A804" s="12">
        <v>2021</v>
      </c>
      <c r="B804" s="8" t="s">
        <v>16</v>
      </c>
      <c r="C804" s="13">
        <v>1</v>
      </c>
      <c r="D804" s="13">
        <v>1</v>
      </c>
      <c r="E804" s="78">
        <v>1</v>
      </c>
      <c r="F804" s="104" t="s">
        <v>78</v>
      </c>
      <c r="G804" s="104" t="s">
        <v>134</v>
      </c>
      <c r="H804" s="104" t="s">
        <v>43</v>
      </c>
      <c r="I804" s="15">
        <v>28758.805399999997</v>
      </c>
      <c r="J804" s="15">
        <v>0</v>
      </c>
      <c r="K804" s="15">
        <v>0</v>
      </c>
      <c r="L804" s="15">
        <v>7.5</v>
      </c>
      <c r="M804" s="15">
        <v>0</v>
      </c>
      <c r="N804" s="15">
        <v>28758.805399999997</v>
      </c>
      <c r="O804" s="6">
        <v>0</v>
      </c>
    </row>
    <row r="805" spans="1:15" x14ac:dyDescent="0.25">
      <c r="A805" s="12">
        <v>2021</v>
      </c>
      <c r="B805" s="8" t="s">
        <v>16</v>
      </c>
      <c r="C805" s="13">
        <v>1</v>
      </c>
      <c r="D805" s="13">
        <v>1</v>
      </c>
      <c r="E805" s="78">
        <v>1</v>
      </c>
      <c r="F805" s="104" t="s">
        <v>78</v>
      </c>
      <c r="G805" s="104" t="s">
        <v>135</v>
      </c>
      <c r="H805" s="104" t="s">
        <v>43</v>
      </c>
      <c r="I805" s="15">
        <v>50274.598399999995</v>
      </c>
      <c r="J805" s="15">
        <v>0</v>
      </c>
      <c r="K805" s="15">
        <v>0</v>
      </c>
      <c r="L805" s="15">
        <v>8.1090300000000006</v>
      </c>
      <c r="M805" s="15">
        <v>0</v>
      </c>
      <c r="N805" s="15">
        <v>50274.598399999995</v>
      </c>
      <c r="O805" s="6">
        <v>0</v>
      </c>
    </row>
    <row r="806" spans="1:15" x14ac:dyDescent="0.25">
      <c r="A806" s="12">
        <v>2021</v>
      </c>
      <c r="B806" s="8" t="s">
        <v>16</v>
      </c>
      <c r="C806" s="13">
        <v>1</v>
      </c>
      <c r="D806" s="13">
        <v>1</v>
      </c>
      <c r="E806" s="78">
        <v>1</v>
      </c>
      <c r="F806" s="104" t="s">
        <v>78</v>
      </c>
      <c r="G806" s="104" t="s">
        <v>136</v>
      </c>
      <c r="H806" s="104" t="s">
        <v>43</v>
      </c>
      <c r="I806" s="15">
        <v>29438.635200000001</v>
      </c>
      <c r="J806" s="15">
        <v>0</v>
      </c>
      <c r="K806" s="15">
        <v>0</v>
      </c>
      <c r="L806" s="15">
        <v>8.1090300000000006</v>
      </c>
      <c r="M806" s="15">
        <v>0</v>
      </c>
      <c r="N806" s="15">
        <v>29438.635200000001</v>
      </c>
      <c r="O806" s="6">
        <v>0</v>
      </c>
    </row>
    <row r="807" spans="1:15" x14ac:dyDescent="0.25">
      <c r="A807" s="12">
        <v>2021</v>
      </c>
      <c r="B807" s="8" t="s">
        <v>16</v>
      </c>
      <c r="C807" s="13">
        <v>1</v>
      </c>
      <c r="D807" s="13">
        <v>1</v>
      </c>
      <c r="E807" s="78">
        <v>1</v>
      </c>
      <c r="F807" s="104" t="s">
        <v>78</v>
      </c>
      <c r="G807" s="104" t="s">
        <v>137</v>
      </c>
      <c r="H807" s="104" t="s">
        <v>43</v>
      </c>
      <c r="I807" s="15">
        <v>14259.1111</v>
      </c>
      <c r="J807" s="15">
        <v>0</v>
      </c>
      <c r="K807" s="15">
        <v>0</v>
      </c>
      <c r="L807" s="15">
        <v>0</v>
      </c>
      <c r="M807" s="15">
        <v>0</v>
      </c>
      <c r="N807" s="15">
        <v>14259.1111</v>
      </c>
      <c r="O807" s="6">
        <v>0</v>
      </c>
    </row>
    <row r="808" spans="1:15" x14ac:dyDescent="0.25">
      <c r="A808" s="12">
        <v>2021</v>
      </c>
      <c r="B808" s="8" t="s">
        <v>16</v>
      </c>
      <c r="C808" s="13">
        <v>1</v>
      </c>
      <c r="D808" s="13">
        <v>1</v>
      </c>
      <c r="E808" s="78">
        <v>1</v>
      </c>
      <c r="F808" s="104" t="s">
        <v>78</v>
      </c>
      <c r="G808" s="104" t="s">
        <v>138</v>
      </c>
      <c r="H808" s="104" t="s">
        <v>43</v>
      </c>
      <c r="I808" s="15">
        <v>3701423.8650000002</v>
      </c>
      <c r="J808" s="15">
        <v>0</v>
      </c>
      <c r="K808" s="15">
        <v>0</v>
      </c>
      <c r="L808" s="15">
        <v>12.5</v>
      </c>
      <c r="M808" s="15">
        <v>0</v>
      </c>
      <c r="N808" s="15">
        <v>3701423.8650000002</v>
      </c>
      <c r="O808" s="6">
        <v>0</v>
      </c>
    </row>
    <row r="809" spans="1:15" x14ac:dyDescent="0.25">
      <c r="A809" s="12">
        <v>2021</v>
      </c>
      <c r="B809" s="8" t="s">
        <v>16</v>
      </c>
      <c r="C809" s="13">
        <v>1</v>
      </c>
      <c r="D809" s="13">
        <v>1</v>
      </c>
      <c r="E809" s="78">
        <v>1</v>
      </c>
      <c r="F809" s="104" t="s">
        <v>78</v>
      </c>
      <c r="G809" s="104" t="s">
        <v>139</v>
      </c>
      <c r="H809" s="104" t="s">
        <v>43</v>
      </c>
      <c r="I809" s="15">
        <v>8458864.7760000005</v>
      </c>
      <c r="J809" s="15">
        <v>0</v>
      </c>
      <c r="K809" s="15">
        <v>0</v>
      </c>
      <c r="L809" s="15">
        <v>12.5</v>
      </c>
      <c r="M809" s="15">
        <v>0</v>
      </c>
      <c r="N809" s="15">
        <v>8458864.7760000005</v>
      </c>
      <c r="O809" s="6">
        <v>0</v>
      </c>
    </row>
    <row r="810" spans="1:15" x14ac:dyDescent="0.25">
      <c r="A810" s="12">
        <v>2021</v>
      </c>
      <c r="B810" s="8" t="s">
        <v>16</v>
      </c>
      <c r="C810" s="13">
        <v>1</v>
      </c>
      <c r="D810" s="13">
        <v>1</v>
      </c>
      <c r="E810" s="78">
        <v>0</v>
      </c>
      <c r="F810" s="104" t="s">
        <v>140</v>
      </c>
      <c r="G810" s="104" t="s">
        <v>141</v>
      </c>
      <c r="H810" s="104" t="s">
        <v>142</v>
      </c>
      <c r="I810" s="15">
        <v>512673.98781999998</v>
      </c>
      <c r="J810" s="15">
        <v>0</v>
      </c>
      <c r="K810" s="15">
        <v>2326.1456799999578</v>
      </c>
      <c r="L810" s="15">
        <v>0</v>
      </c>
      <c r="M810" s="15">
        <v>0</v>
      </c>
      <c r="N810" s="15">
        <v>510347.84214000002</v>
      </c>
      <c r="O810" s="6">
        <v>0</v>
      </c>
    </row>
    <row r="811" spans="1:15" x14ac:dyDescent="0.25">
      <c r="A811" s="12">
        <v>2021</v>
      </c>
      <c r="B811" s="8" t="s">
        <v>16</v>
      </c>
      <c r="C811" s="13">
        <v>1</v>
      </c>
      <c r="D811" s="13">
        <v>1</v>
      </c>
      <c r="E811" s="78">
        <v>0</v>
      </c>
      <c r="F811" s="104" t="s">
        <v>143</v>
      </c>
      <c r="G811" s="104" t="s">
        <v>144</v>
      </c>
      <c r="H811" s="104" t="s">
        <v>145</v>
      </c>
      <c r="I811" s="15">
        <v>0</v>
      </c>
      <c r="J811" s="15">
        <v>0</v>
      </c>
      <c r="K811" s="15">
        <v>0</v>
      </c>
      <c r="L811" s="15">
        <v>0</v>
      </c>
      <c r="M811" s="15">
        <v>0</v>
      </c>
      <c r="N811" s="15">
        <v>0</v>
      </c>
      <c r="O811" s="6">
        <v>0</v>
      </c>
    </row>
    <row r="812" spans="1:15" x14ac:dyDescent="0.25">
      <c r="A812" s="12">
        <v>2021</v>
      </c>
      <c r="B812" s="8" t="s">
        <v>16</v>
      </c>
      <c r="C812" s="13">
        <v>1</v>
      </c>
      <c r="D812" s="13">
        <v>1</v>
      </c>
      <c r="E812" s="78">
        <v>0</v>
      </c>
      <c r="F812" s="104" t="s">
        <v>143</v>
      </c>
      <c r="G812" s="104" t="s">
        <v>144</v>
      </c>
      <c r="H812" s="104" t="s">
        <v>145</v>
      </c>
      <c r="I812" s="15">
        <v>0</v>
      </c>
      <c r="J812" s="15">
        <v>0</v>
      </c>
      <c r="K812" s="15">
        <v>0</v>
      </c>
      <c r="L812" s="15">
        <v>0</v>
      </c>
      <c r="M812" s="15">
        <v>0</v>
      </c>
      <c r="N812" s="15">
        <v>0</v>
      </c>
      <c r="O812" s="6">
        <v>0</v>
      </c>
    </row>
    <row r="813" spans="1:15" x14ac:dyDescent="0.25">
      <c r="A813" s="12">
        <v>2021</v>
      </c>
      <c r="B813" s="8" t="s">
        <v>16</v>
      </c>
      <c r="C813" s="13">
        <v>1</v>
      </c>
      <c r="D813" s="13">
        <v>1</v>
      </c>
      <c r="E813" s="78">
        <v>0</v>
      </c>
      <c r="F813" s="104" t="s">
        <v>143</v>
      </c>
      <c r="G813" s="104" t="s">
        <v>144</v>
      </c>
      <c r="H813" s="104" t="s">
        <v>145</v>
      </c>
      <c r="I813" s="15">
        <v>0</v>
      </c>
      <c r="J813" s="15">
        <v>0</v>
      </c>
      <c r="K813" s="15">
        <v>0</v>
      </c>
      <c r="L813" s="15">
        <v>0</v>
      </c>
      <c r="M813" s="15">
        <v>0</v>
      </c>
      <c r="N813" s="15">
        <v>0</v>
      </c>
      <c r="O813" s="6">
        <v>0</v>
      </c>
    </row>
    <row r="814" spans="1:15" x14ac:dyDescent="0.25">
      <c r="A814" s="12">
        <v>2021</v>
      </c>
      <c r="B814" s="8" t="s">
        <v>16</v>
      </c>
      <c r="C814" s="13">
        <v>1</v>
      </c>
      <c r="D814" s="13">
        <v>1</v>
      </c>
      <c r="E814" s="78">
        <v>0</v>
      </c>
      <c r="F814" s="104" t="s">
        <v>143</v>
      </c>
      <c r="G814" s="104" t="s">
        <v>146</v>
      </c>
      <c r="H814" s="104" t="s">
        <v>145</v>
      </c>
      <c r="I814" s="15">
        <v>0</v>
      </c>
      <c r="J814" s="15">
        <v>0</v>
      </c>
      <c r="K814" s="15">
        <v>0</v>
      </c>
      <c r="L814" s="15">
        <v>0</v>
      </c>
      <c r="M814" s="15">
        <v>0</v>
      </c>
      <c r="N814" s="15">
        <v>0</v>
      </c>
      <c r="O814" s="6">
        <v>0</v>
      </c>
    </row>
    <row r="815" spans="1:15" x14ac:dyDescent="0.25">
      <c r="A815" s="12">
        <v>2021</v>
      </c>
      <c r="B815" s="8" t="s">
        <v>16</v>
      </c>
      <c r="C815" s="13">
        <v>1</v>
      </c>
      <c r="D815" s="13">
        <v>1</v>
      </c>
      <c r="E815" s="78">
        <v>0</v>
      </c>
      <c r="F815" s="104" t="s">
        <v>143</v>
      </c>
      <c r="G815" s="104" t="s">
        <v>146</v>
      </c>
      <c r="H815" s="104" t="s">
        <v>145</v>
      </c>
      <c r="I815" s="15">
        <v>0</v>
      </c>
      <c r="J815" s="15">
        <v>0</v>
      </c>
      <c r="K815" s="15">
        <v>0</v>
      </c>
      <c r="L815" s="15">
        <v>0</v>
      </c>
      <c r="M815" s="15">
        <v>0</v>
      </c>
      <c r="N815" s="15">
        <v>0</v>
      </c>
      <c r="O815" s="6">
        <v>0</v>
      </c>
    </row>
    <row r="816" spans="1:15" x14ac:dyDescent="0.25">
      <c r="A816" s="12">
        <v>2021</v>
      </c>
      <c r="B816" s="8" t="s">
        <v>16</v>
      </c>
      <c r="C816" s="13">
        <v>1</v>
      </c>
      <c r="D816" s="13">
        <v>1</v>
      </c>
      <c r="E816" s="78">
        <v>0</v>
      </c>
      <c r="F816" s="104" t="s">
        <v>143</v>
      </c>
      <c r="G816" s="104" t="s">
        <v>147</v>
      </c>
      <c r="H816" s="104" t="s">
        <v>145</v>
      </c>
      <c r="I816" s="15">
        <v>0</v>
      </c>
      <c r="J816" s="15">
        <v>0</v>
      </c>
      <c r="K816" s="15">
        <v>0</v>
      </c>
      <c r="L816" s="15">
        <v>0</v>
      </c>
      <c r="M816" s="15">
        <v>0</v>
      </c>
      <c r="N816" s="15">
        <v>0</v>
      </c>
      <c r="O816" s="6">
        <v>0</v>
      </c>
    </row>
    <row r="817" spans="1:15" x14ac:dyDescent="0.25">
      <c r="A817" s="12">
        <v>2021</v>
      </c>
      <c r="B817" s="8" t="s">
        <v>16</v>
      </c>
      <c r="C817" s="13">
        <v>1</v>
      </c>
      <c r="D817" s="13">
        <v>1</v>
      </c>
      <c r="E817" s="78">
        <v>0</v>
      </c>
      <c r="F817" s="104" t="s">
        <v>143</v>
      </c>
      <c r="G817" s="104" t="s">
        <v>148</v>
      </c>
      <c r="H817" s="104" t="s">
        <v>145</v>
      </c>
      <c r="I817" s="15">
        <v>16666.666666665813</v>
      </c>
      <c r="J817" s="15">
        <v>0</v>
      </c>
      <c r="K817" s="15">
        <v>2083.3333333333721</v>
      </c>
      <c r="L817" s="15">
        <v>101.25948999999673</v>
      </c>
      <c r="M817" s="15">
        <v>0</v>
      </c>
      <c r="N817" s="15">
        <v>14583.333333332441</v>
      </c>
      <c r="O817" s="6">
        <v>0</v>
      </c>
    </row>
    <row r="818" spans="1:15" x14ac:dyDescent="0.25">
      <c r="A818" s="12">
        <v>2021</v>
      </c>
      <c r="B818" s="8" t="s">
        <v>16</v>
      </c>
      <c r="C818" s="13">
        <v>1</v>
      </c>
      <c r="D818" s="13">
        <v>1</v>
      </c>
      <c r="E818" s="78">
        <v>0</v>
      </c>
      <c r="F818" s="104" t="s">
        <v>143</v>
      </c>
      <c r="G818" s="104" t="s">
        <v>149</v>
      </c>
      <c r="H818" s="104" t="s">
        <v>145</v>
      </c>
      <c r="I818" s="15">
        <v>0</v>
      </c>
      <c r="J818" s="15">
        <v>0</v>
      </c>
      <c r="K818" s="15">
        <v>0</v>
      </c>
      <c r="L818" s="15">
        <v>0</v>
      </c>
      <c r="M818" s="15">
        <v>0</v>
      </c>
      <c r="N818" s="15">
        <v>0</v>
      </c>
      <c r="O818" s="6">
        <v>0</v>
      </c>
    </row>
    <row r="819" spans="1:15" x14ac:dyDescent="0.25">
      <c r="A819" s="12">
        <v>2021</v>
      </c>
      <c r="B819" s="8" t="s">
        <v>16</v>
      </c>
      <c r="C819" s="13">
        <v>1</v>
      </c>
      <c r="D819" s="13">
        <v>0</v>
      </c>
      <c r="E819" s="78">
        <v>0</v>
      </c>
      <c r="F819" s="104" t="s">
        <v>150</v>
      </c>
      <c r="G819" s="104" t="s">
        <v>151</v>
      </c>
      <c r="H819" s="104" t="s">
        <v>152</v>
      </c>
      <c r="I819" s="15">
        <v>94039</v>
      </c>
      <c r="J819" s="15">
        <v>0</v>
      </c>
      <c r="K819" s="15">
        <v>46954</v>
      </c>
      <c r="L819" s="15">
        <v>254</v>
      </c>
      <c r="M819" s="15">
        <v>120</v>
      </c>
      <c r="N819" s="15">
        <v>47205</v>
      </c>
      <c r="O819" s="6">
        <v>0</v>
      </c>
    </row>
    <row r="820" spans="1:15" x14ac:dyDescent="0.25">
      <c r="A820" s="12">
        <v>2021</v>
      </c>
      <c r="B820" s="8" t="s">
        <v>16</v>
      </c>
      <c r="C820" s="13">
        <v>1</v>
      </c>
      <c r="D820" s="13">
        <v>0</v>
      </c>
      <c r="E820" s="78">
        <v>0</v>
      </c>
      <c r="F820" s="104" t="s">
        <v>150</v>
      </c>
      <c r="G820" s="104" t="s">
        <v>153</v>
      </c>
      <c r="H820" s="104" t="s">
        <v>152</v>
      </c>
      <c r="I820" s="15">
        <v>414584</v>
      </c>
      <c r="J820" s="15">
        <v>0</v>
      </c>
      <c r="K820" s="15">
        <v>0</v>
      </c>
      <c r="L820" s="15">
        <v>60</v>
      </c>
      <c r="M820" s="15">
        <v>1638</v>
      </c>
      <c r="N820" s="15">
        <v>416222</v>
      </c>
      <c r="O820" s="6">
        <v>0</v>
      </c>
    </row>
    <row r="821" spans="1:15" x14ac:dyDescent="0.25">
      <c r="A821" s="12">
        <v>2021</v>
      </c>
      <c r="B821" s="8" t="s">
        <v>18</v>
      </c>
      <c r="C821" s="13">
        <v>1</v>
      </c>
      <c r="D821" s="13">
        <v>1</v>
      </c>
      <c r="E821" s="78">
        <v>1</v>
      </c>
      <c r="F821" s="104" t="s">
        <v>41</v>
      </c>
      <c r="G821" s="104" t="s">
        <v>42</v>
      </c>
      <c r="H821" s="104" t="s">
        <v>43</v>
      </c>
      <c r="I821" s="15">
        <v>0</v>
      </c>
      <c r="J821" s="15">
        <v>0</v>
      </c>
      <c r="K821" s="15">
        <v>0</v>
      </c>
      <c r="L821" s="15">
        <v>0</v>
      </c>
      <c r="M821" s="15">
        <v>0</v>
      </c>
      <c r="N821" s="15">
        <v>0</v>
      </c>
      <c r="O821" s="6">
        <v>0</v>
      </c>
    </row>
    <row r="822" spans="1:15" x14ac:dyDescent="0.25">
      <c r="A822" s="12">
        <v>2021</v>
      </c>
      <c r="B822" s="8" t="s">
        <v>18</v>
      </c>
      <c r="C822" s="13">
        <v>1</v>
      </c>
      <c r="D822" s="13">
        <v>1</v>
      </c>
      <c r="E822" s="78">
        <v>0</v>
      </c>
      <c r="F822" s="104" t="s">
        <v>41</v>
      </c>
      <c r="G822" s="104" t="s">
        <v>42</v>
      </c>
      <c r="H822" s="104" t="s">
        <v>44</v>
      </c>
      <c r="I822" s="15">
        <v>0</v>
      </c>
      <c r="J822" s="15">
        <v>0</v>
      </c>
      <c r="K822" s="15">
        <v>0</v>
      </c>
      <c r="L822" s="15">
        <v>0</v>
      </c>
      <c r="M822" s="15">
        <v>0</v>
      </c>
      <c r="N822" s="15">
        <v>0</v>
      </c>
      <c r="O822" s="6">
        <v>0</v>
      </c>
    </row>
    <row r="823" spans="1:15" x14ac:dyDescent="0.25">
      <c r="A823" s="12">
        <v>2021</v>
      </c>
      <c r="B823" s="8" t="s">
        <v>18</v>
      </c>
      <c r="C823" s="13">
        <v>1</v>
      </c>
      <c r="D823" s="13">
        <v>1</v>
      </c>
      <c r="E823" s="78">
        <v>0</v>
      </c>
      <c r="F823" s="104" t="s">
        <v>41</v>
      </c>
      <c r="G823" s="104" t="s">
        <v>42</v>
      </c>
      <c r="H823" s="104" t="s">
        <v>45</v>
      </c>
      <c r="I823" s="15">
        <v>0</v>
      </c>
      <c r="J823" s="15">
        <v>0</v>
      </c>
      <c r="K823" s="15">
        <v>0</v>
      </c>
      <c r="L823" s="15">
        <v>0</v>
      </c>
      <c r="M823" s="15">
        <v>0</v>
      </c>
      <c r="N823" s="15">
        <v>0</v>
      </c>
      <c r="O823" s="6">
        <v>0</v>
      </c>
    </row>
    <row r="824" spans="1:15" x14ac:dyDescent="0.25">
      <c r="A824" s="12">
        <v>2021</v>
      </c>
      <c r="B824" s="8" t="s">
        <v>18</v>
      </c>
      <c r="C824" s="13">
        <v>1</v>
      </c>
      <c r="D824" s="13">
        <v>1</v>
      </c>
      <c r="E824" s="78">
        <v>0</v>
      </c>
      <c r="F824" s="104" t="s">
        <v>41</v>
      </c>
      <c r="G824" s="104" t="s">
        <v>42</v>
      </c>
      <c r="H824" s="104" t="s">
        <v>46</v>
      </c>
      <c r="I824" s="15">
        <v>0</v>
      </c>
      <c r="J824" s="15">
        <v>0</v>
      </c>
      <c r="K824" s="15">
        <v>0</v>
      </c>
      <c r="L824" s="15">
        <v>0</v>
      </c>
      <c r="M824" s="15">
        <v>0</v>
      </c>
      <c r="N824" s="15">
        <v>0</v>
      </c>
      <c r="O824" s="6">
        <v>0</v>
      </c>
    </row>
    <row r="825" spans="1:15" x14ac:dyDescent="0.25">
      <c r="A825" s="12">
        <v>2021</v>
      </c>
      <c r="B825" s="8" t="s">
        <v>18</v>
      </c>
      <c r="C825" s="13">
        <v>1</v>
      </c>
      <c r="D825" s="13">
        <v>1</v>
      </c>
      <c r="E825" s="78">
        <v>0</v>
      </c>
      <c r="F825" s="104" t="s">
        <v>41</v>
      </c>
      <c r="G825" s="104" t="s">
        <v>42</v>
      </c>
      <c r="H825" s="104" t="s">
        <v>47</v>
      </c>
      <c r="I825" s="15">
        <v>0</v>
      </c>
      <c r="J825" s="15">
        <v>0</v>
      </c>
      <c r="K825" s="15">
        <v>0</v>
      </c>
      <c r="L825" s="15">
        <v>0</v>
      </c>
      <c r="M825" s="15">
        <v>0</v>
      </c>
      <c r="N825" s="15">
        <v>0</v>
      </c>
      <c r="O825" s="6">
        <v>0</v>
      </c>
    </row>
    <row r="826" spans="1:15" x14ac:dyDescent="0.25">
      <c r="A826" s="12">
        <v>2021</v>
      </c>
      <c r="B826" s="8" t="s">
        <v>18</v>
      </c>
      <c r="C826" s="13">
        <v>1</v>
      </c>
      <c r="D826" s="13">
        <v>1</v>
      </c>
      <c r="E826" s="78">
        <v>1</v>
      </c>
      <c r="F826" s="104" t="s">
        <v>48</v>
      </c>
      <c r="G826" s="104" t="s">
        <v>49</v>
      </c>
      <c r="H826" s="104" t="s">
        <v>43</v>
      </c>
      <c r="I826" s="15">
        <v>1114075.8119260003</v>
      </c>
      <c r="J826" s="15">
        <v>0</v>
      </c>
      <c r="K826" s="15">
        <v>19116.170969999999</v>
      </c>
      <c r="L826" s="15">
        <v>5081.9981770000004</v>
      </c>
      <c r="M826" s="15">
        <v>-3409.7360740003642</v>
      </c>
      <c r="N826" s="15">
        <v>1091549.9048819998</v>
      </c>
      <c r="O826" s="6">
        <v>0</v>
      </c>
    </row>
    <row r="827" spans="1:15" x14ac:dyDescent="0.25">
      <c r="A827" s="12">
        <v>2021</v>
      </c>
      <c r="B827" s="8" t="s">
        <v>18</v>
      </c>
      <c r="C827" s="13">
        <v>1</v>
      </c>
      <c r="D827" s="13">
        <v>1</v>
      </c>
      <c r="E827" s="78">
        <v>1</v>
      </c>
      <c r="F827" s="104" t="s">
        <v>48</v>
      </c>
      <c r="G827" s="104" t="s">
        <v>49</v>
      </c>
      <c r="H827" s="104" t="s">
        <v>50</v>
      </c>
      <c r="I827" s="15">
        <v>0</v>
      </c>
      <c r="J827" s="15">
        <v>0</v>
      </c>
      <c r="K827" s="15">
        <v>0</v>
      </c>
      <c r="L827" s="15">
        <v>0</v>
      </c>
      <c r="M827" s="15">
        <v>0</v>
      </c>
      <c r="N827" s="15">
        <v>0</v>
      </c>
      <c r="O827" s="6">
        <v>0</v>
      </c>
    </row>
    <row r="828" spans="1:15" x14ac:dyDescent="0.25">
      <c r="A828" s="12">
        <v>2021</v>
      </c>
      <c r="B828" s="8" t="s">
        <v>18</v>
      </c>
      <c r="C828" s="13">
        <v>1</v>
      </c>
      <c r="D828" s="13">
        <v>0</v>
      </c>
      <c r="E828" s="78">
        <v>0</v>
      </c>
      <c r="F828" s="104" t="s">
        <v>48</v>
      </c>
      <c r="G828" s="104" t="s">
        <v>49</v>
      </c>
      <c r="H828" s="104" t="s">
        <v>51</v>
      </c>
      <c r="I828" s="15">
        <v>1.9999999999999999E-6</v>
      </c>
      <c r="J828" s="15">
        <v>0</v>
      </c>
      <c r="K828" s="15">
        <v>0</v>
      </c>
      <c r="L828" s="15">
        <v>0</v>
      </c>
      <c r="M828" s="15">
        <v>0</v>
      </c>
      <c r="N828" s="15">
        <v>1.9999999999999999E-6</v>
      </c>
      <c r="O828" s="6">
        <v>0</v>
      </c>
    </row>
    <row r="829" spans="1:15" x14ac:dyDescent="0.25">
      <c r="A829" s="12">
        <v>2021</v>
      </c>
      <c r="B829" s="8" t="s">
        <v>18</v>
      </c>
      <c r="C829" s="13">
        <v>1</v>
      </c>
      <c r="D829" s="13">
        <v>1</v>
      </c>
      <c r="E829" s="78">
        <v>0</v>
      </c>
      <c r="F829" s="104" t="s">
        <v>48</v>
      </c>
      <c r="G829" s="104" t="s">
        <v>49</v>
      </c>
      <c r="H829" s="104" t="s">
        <v>52</v>
      </c>
      <c r="I829" s="15">
        <v>0</v>
      </c>
      <c r="J829" s="15">
        <v>0</v>
      </c>
      <c r="K829" s="15">
        <v>0</v>
      </c>
      <c r="L829" s="15">
        <v>0</v>
      </c>
      <c r="M829" s="15">
        <v>0</v>
      </c>
      <c r="N829" s="15">
        <v>0</v>
      </c>
      <c r="O829" s="6">
        <v>0</v>
      </c>
    </row>
    <row r="830" spans="1:15" x14ac:dyDescent="0.25">
      <c r="A830" s="12">
        <v>2021</v>
      </c>
      <c r="B830" s="8" t="s">
        <v>18</v>
      </c>
      <c r="C830" s="13">
        <v>1</v>
      </c>
      <c r="D830" s="13">
        <v>1</v>
      </c>
      <c r="E830" s="78">
        <v>0</v>
      </c>
      <c r="F830" s="104" t="s">
        <v>48</v>
      </c>
      <c r="G830" s="104" t="s">
        <v>49</v>
      </c>
      <c r="H830" s="104" t="s">
        <v>53</v>
      </c>
      <c r="I830" s="15">
        <v>0</v>
      </c>
      <c r="J830" s="15">
        <v>0</v>
      </c>
      <c r="K830" s="15">
        <v>0</v>
      </c>
      <c r="L830" s="15">
        <v>0</v>
      </c>
      <c r="M830" s="15">
        <v>0</v>
      </c>
      <c r="N830" s="15">
        <v>0</v>
      </c>
      <c r="O830" s="6">
        <v>0</v>
      </c>
    </row>
    <row r="831" spans="1:15" x14ac:dyDescent="0.25">
      <c r="A831" s="12">
        <v>2021</v>
      </c>
      <c r="B831" s="8" t="s">
        <v>18</v>
      </c>
      <c r="C831" s="13">
        <v>1</v>
      </c>
      <c r="D831" s="13">
        <v>1</v>
      </c>
      <c r="E831" s="78">
        <v>0</v>
      </c>
      <c r="F831" s="104" t="s">
        <v>48</v>
      </c>
      <c r="G831" s="104" t="s">
        <v>49</v>
      </c>
      <c r="H831" s="104" t="s">
        <v>54</v>
      </c>
      <c r="I831" s="15">
        <v>0</v>
      </c>
      <c r="J831" s="15">
        <v>0</v>
      </c>
      <c r="K831" s="15">
        <v>0</v>
      </c>
      <c r="L831" s="15">
        <v>50</v>
      </c>
      <c r="M831" s="15">
        <v>0</v>
      </c>
      <c r="N831" s="15">
        <v>0</v>
      </c>
      <c r="O831" s="6">
        <v>0</v>
      </c>
    </row>
    <row r="832" spans="1:15" x14ac:dyDescent="0.25">
      <c r="A832" s="12">
        <v>2021</v>
      </c>
      <c r="B832" s="8" t="s">
        <v>18</v>
      </c>
      <c r="C832" s="13">
        <v>1</v>
      </c>
      <c r="D832" s="13">
        <v>1</v>
      </c>
      <c r="E832" s="78">
        <v>0</v>
      </c>
      <c r="F832" s="104" t="s">
        <v>48</v>
      </c>
      <c r="G832" s="104" t="s">
        <v>49</v>
      </c>
      <c r="H832" s="104" t="s">
        <v>44</v>
      </c>
      <c r="I832" s="15">
        <v>0</v>
      </c>
      <c r="J832" s="15">
        <v>0</v>
      </c>
      <c r="K832" s="15">
        <v>0</v>
      </c>
      <c r="L832" s="15">
        <v>0</v>
      </c>
      <c r="M832" s="15">
        <v>0</v>
      </c>
      <c r="N832" s="15">
        <v>0</v>
      </c>
      <c r="O832" s="6">
        <v>0</v>
      </c>
    </row>
    <row r="833" spans="1:15" x14ac:dyDescent="0.25">
      <c r="A833" s="12">
        <v>2021</v>
      </c>
      <c r="B833" s="8" t="s">
        <v>18</v>
      </c>
      <c r="C833" s="13">
        <v>1</v>
      </c>
      <c r="D833" s="13">
        <v>1</v>
      </c>
      <c r="E833" s="78">
        <v>0</v>
      </c>
      <c r="F833" s="104" t="s">
        <v>48</v>
      </c>
      <c r="G833" s="104" t="s">
        <v>49</v>
      </c>
      <c r="H833" s="104" t="s">
        <v>55</v>
      </c>
      <c r="I833" s="15">
        <v>82693.548389999996</v>
      </c>
      <c r="J833" s="15">
        <v>0</v>
      </c>
      <c r="K833" s="15">
        <v>0</v>
      </c>
      <c r="L833" s="15">
        <v>0</v>
      </c>
      <c r="M833" s="15">
        <v>0</v>
      </c>
      <c r="N833" s="15">
        <v>82693.548389999996</v>
      </c>
      <c r="O833" s="6">
        <v>0</v>
      </c>
    </row>
    <row r="834" spans="1:15" x14ac:dyDescent="0.25">
      <c r="A834" s="12">
        <v>2021</v>
      </c>
      <c r="B834" s="8" t="s">
        <v>18</v>
      </c>
      <c r="C834" s="13">
        <v>1</v>
      </c>
      <c r="D834" s="13">
        <v>1</v>
      </c>
      <c r="E834" s="78">
        <v>0</v>
      </c>
      <c r="F834" s="104" t="s">
        <v>48</v>
      </c>
      <c r="G834" s="104" t="s">
        <v>49</v>
      </c>
      <c r="H834" s="104" t="s">
        <v>56</v>
      </c>
      <c r="I834" s="15">
        <v>0</v>
      </c>
      <c r="J834" s="15">
        <v>0</v>
      </c>
      <c r="K834" s="15">
        <v>0</v>
      </c>
      <c r="L834" s="15">
        <v>0</v>
      </c>
      <c r="M834" s="15">
        <v>0</v>
      </c>
      <c r="N834" s="15">
        <v>0</v>
      </c>
      <c r="O834" s="6">
        <v>0</v>
      </c>
    </row>
    <row r="835" spans="1:15" x14ac:dyDescent="0.25">
      <c r="A835" s="12">
        <v>2021</v>
      </c>
      <c r="B835" s="8" t="s">
        <v>18</v>
      </c>
      <c r="C835" s="13">
        <v>1</v>
      </c>
      <c r="D835" s="13">
        <v>1</v>
      </c>
      <c r="E835" s="78">
        <v>0</v>
      </c>
      <c r="F835" s="104" t="s">
        <v>48</v>
      </c>
      <c r="G835" s="104" t="s">
        <v>49</v>
      </c>
      <c r="H835" s="104" t="s">
        <v>46</v>
      </c>
      <c r="I835" s="15">
        <v>57056.76081</v>
      </c>
      <c r="J835" s="15">
        <v>0</v>
      </c>
      <c r="K835" s="15">
        <v>0</v>
      </c>
      <c r="L835" s="15">
        <v>15</v>
      </c>
      <c r="M835" s="15">
        <v>0</v>
      </c>
      <c r="N835" s="15">
        <v>57056.76081</v>
      </c>
      <c r="O835" s="6">
        <v>0</v>
      </c>
    </row>
    <row r="836" spans="1:15" x14ac:dyDescent="0.25">
      <c r="A836" s="12">
        <v>2021</v>
      </c>
      <c r="B836" s="8" t="s">
        <v>18</v>
      </c>
      <c r="C836" s="13">
        <v>1</v>
      </c>
      <c r="D836" s="13">
        <v>1</v>
      </c>
      <c r="E836" s="78">
        <v>1</v>
      </c>
      <c r="F836" s="104" t="s">
        <v>57</v>
      </c>
      <c r="G836" s="104" t="s">
        <v>58</v>
      </c>
      <c r="H836" s="104" t="s">
        <v>43</v>
      </c>
      <c r="I836" s="15">
        <v>5578801.5975639988</v>
      </c>
      <c r="J836" s="15">
        <v>0</v>
      </c>
      <c r="K836" s="15">
        <v>64667.152430000002</v>
      </c>
      <c r="L836" s="15">
        <v>14777.897149000002</v>
      </c>
      <c r="M836" s="15">
        <v>-14618.05547099933</v>
      </c>
      <c r="N836" s="15">
        <v>5499516.3896629997</v>
      </c>
      <c r="O836" s="6">
        <v>0</v>
      </c>
    </row>
    <row r="837" spans="1:15" x14ac:dyDescent="0.25">
      <c r="A837" s="12">
        <v>2021</v>
      </c>
      <c r="B837" s="8" t="s">
        <v>18</v>
      </c>
      <c r="C837" s="13">
        <v>1</v>
      </c>
      <c r="D837" s="13">
        <v>1</v>
      </c>
      <c r="E837" s="78">
        <v>0</v>
      </c>
      <c r="F837" s="104" t="s">
        <v>57</v>
      </c>
      <c r="G837" s="104" t="s">
        <v>58</v>
      </c>
      <c r="H837" s="104" t="s">
        <v>59</v>
      </c>
      <c r="I837" s="15">
        <v>0</v>
      </c>
      <c r="J837" s="15">
        <v>0</v>
      </c>
      <c r="K837" s="15">
        <v>0</v>
      </c>
      <c r="L837" s="15">
        <v>0</v>
      </c>
      <c r="M837" s="15">
        <v>0</v>
      </c>
      <c r="N837" s="15">
        <v>0</v>
      </c>
      <c r="O837" s="6">
        <v>0</v>
      </c>
    </row>
    <row r="838" spans="1:15" x14ac:dyDescent="0.25">
      <c r="A838" s="12">
        <v>2021</v>
      </c>
      <c r="B838" s="8" t="s">
        <v>18</v>
      </c>
      <c r="C838" s="13">
        <v>1</v>
      </c>
      <c r="D838" s="13">
        <v>1</v>
      </c>
      <c r="E838" s="78">
        <v>0</v>
      </c>
      <c r="F838" s="104" t="s">
        <v>57</v>
      </c>
      <c r="G838" s="104" t="s">
        <v>58</v>
      </c>
      <c r="H838" s="104" t="s">
        <v>52</v>
      </c>
      <c r="I838" s="15">
        <v>0</v>
      </c>
      <c r="J838" s="15">
        <v>0</v>
      </c>
      <c r="K838" s="15">
        <v>0</v>
      </c>
      <c r="L838" s="15">
        <v>0</v>
      </c>
      <c r="M838" s="15">
        <v>0</v>
      </c>
      <c r="N838" s="15">
        <v>0</v>
      </c>
      <c r="O838" s="6">
        <v>0</v>
      </c>
    </row>
    <row r="839" spans="1:15" x14ac:dyDescent="0.25">
      <c r="A839" s="12">
        <v>2021</v>
      </c>
      <c r="B839" s="8" t="s">
        <v>18</v>
      </c>
      <c r="C839" s="13">
        <v>1</v>
      </c>
      <c r="D839" s="13">
        <v>0</v>
      </c>
      <c r="E839" s="78">
        <v>0</v>
      </c>
      <c r="F839" s="104" t="s">
        <v>57</v>
      </c>
      <c r="G839" s="104" t="s">
        <v>58</v>
      </c>
      <c r="H839" s="104" t="s">
        <v>60</v>
      </c>
      <c r="I839" s="15">
        <v>3.6000000000000001E-5</v>
      </c>
      <c r="J839" s="15">
        <v>0</v>
      </c>
      <c r="K839" s="15">
        <v>0</v>
      </c>
      <c r="L839" s="15">
        <v>0</v>
      </c>
      <c r="M839" s="15">
        <v>0</v>
      </c>
      <c r="N839" s="15">
        <v>3.6000000000000001E-5</v>
      </c>
      <c r="O839" s="6">
        <v>0</v>
      </c>
    </row>
    <row r="840" spans="1:15" x14ac:dyDescent="0.25">
      <c r="A840" s="12">
        <v>2021</v>
      </c>
      <c r="B840" s="8" t="s">
        <v>18</v>
      </c>
      <c r="C840" s="13">
        <v>1</v>
      </c>
      <c r="D840" s="13">
        <v>1</v>
      </c>
      <c r="E840" s="78">
        <v>0</v>
      </c>
      <c r="F840" s="104" t="s">
        <v>57</v>
      </c>
      <c r="G840" s="104" t="s">
        <v>58</v>
      </c>
      <c r="H840" s="104" t="s">
        <v>61</v>
      </c>
      <c r="I840" s="15">
        <v>83525.055729</v>
      </c>
      <c r="J840" s="15">
        <v>0</v>
      </c>
      <c r="K840" s="15">
        <v>5220.3159699999997</v>
      </c>
      <c r="L840" s="15">
        <v>3051.6394</v>
      </c>
      <c r="M840" s="15">
        <v>-1.0000076144933701E-6</v>
      </c>
      <c r="N840" s="15">
        <v>78304.739757999996</v>
      </c>
      <c r="O840" s="6">
        <v>0</v>
      </c>
    </row>
    <row r="841" spans="1:15" x14ac:dyDescent="0.25">
      <c r="A841" s="12">
        <v>2021</v>
      </c>
      <c r="B841" s="8" t="s">
        <v>18</v>
      </c>
      <c r="C841" s="13">
        <v>1</v>
      </c>
      <c r="D841" s="13">
        <v>1</v>
      </c>
      <c r="E841" s="78">
        <v>0</v>
      </c>
      <c r="F841" s="104" t="s">
        <v>57</v>
      </c>
      <c r="G841" s="104" t="s">
        <v>58</v>
      </c>
      <c r="H841" s="104" t="s">
        <v>62</v>
      </c>
      <c r="I841" s="15">
        <v>0</v>
      </c>
      <c r="J841" s="15">
        <v>0</v>
      </c>
      <c r="K841" s="15">
        <v>0</v>
      </c>
      <c r="L841" s="15">
        <v>0</v>
      </c>
      <c r="M841" s="15">
        <v>0</v>
      </c>
      <c r="N841" s="15">
        <v>0</v>
      </c>
      <c r="O841" s="6">
        <v>0</v>
      </c>
    </row>
    <row r="842" spans="1:15" x14ac:dyDescent="0.25">
      <c r="A842" s="12">
        <v>2021</v>
      </c>
      <c r="B842" s="8" t="s">
        <v>18</v>
      </c>
      <c r="C842" s="13">
        <v>1</v>
      </c>
      <c r="D842" s="13">
        <v>1</v>
      </c>
      <c r="E842" s="78">
        <v>0</v>
      </c>
      <c r="F842" s="104" t="s">
        <v>57</v>
      </c>
      <c r="G842" s="104" t="s">
        <v>58</v>
      </c>
      <c r="H842" s="104" t="s">
        <v>45</v>
      </c>
      <c r="I842" s="15">
        <v>0</v>
      </c>
      <c r="J842" s="15">
        <v>0</v>
      </c>
      <c r="K842" s="15">
        <v>0</v>
      </c>
      <c r="L842" s="15">
        <v>0</v>
      </c>
      <c r="M842" s="15">
        <v>0</v>
      </c>
      <c r="N842" s="15">
        <v>0</v>
      </c>
      <c r="O842" s="6">
        <v>0</v>
      </c>
    </row>
    <row r="843" spans="1:15" x14ac:dyDescent="0.25">
      <c r="A843" s="12">
        <v>2021</v>
      </c>
      <c r="B843" s="8" t="s">
        <v>18</v>
      </c>
      <c r="C843" s="13">
        <v>1</v>
      </c>
      <c r="D843" s="13">
        <v>0</v>
      </c>
      <c r="E843" s="78">
        <v>0</v>
      </c>
      <c r="F843" s="104" t="s">
        <v>57</v>
      </c>
      <c r="G843" s="104" t="s">
        <v>58</v>
      </c>
      <c r="H843" s="104" t="s">
        <v>63</v>
      </c>
      <c r="I843" s="15">
        <v>0</v>
      </c>
      <c r="J843" s="15">
        <v>0</v>
      </c>
      <c r="K843" s="15">
        <v>0</v>
      </c>
      <c r="L843" s="15">
        <v>0</v>
      </c>
      <c r="M843" s="15">
        <v>0</v>
      </c>
      <c r="N843" s="15">
        <v>0</v>
      </c>
      <c r="O843" s="6">
        <v>0</v>
      </c>
    </row>
    <row r="844" spans="1:15" x14ac:dyDescent="0.25">
      <c r="A844" s="12">
        <v>2021</v>
      </c>
      <c r="B844" s="8" t="s">
        <v>18</v>
      </c>
      <c r="C844" s="13">
        <v>1</v>
      </c>
      <c r="D844" s="13">
        <v>1</v>
      </c>
      <c r="E844" s="78">
        <v>1</v>
      </c>
      <c r="F844" s="104" t="s">
        <v>57</v>
      </c>
      <c r="G844" s="104" t="s">
        <v>58</v>
      </c>
      <c r="H844" s="104" t="s">
        <v>50</v>
      </c>
      <c r="I844" s="15">
        <v>1994.595714</v>
      </c>
      <c r="J844" s="15">
        <v>0</v>
      </c>
      <c r="K844" s="15">
        <v>0</v>
      </c>
      <c r="L844" s="15">
        <v>0</v>
      </c>
      <c r="M844" s="15">
        <v>-62.068588999999974</v>
      </c>
      <c r="N844" s="15">
        <v>1932.5271250000001</v>
      </c>
      <c r="O844" s="6">
        <v>0</v>
      </c>
    </row>
    <row r="845" spans="1:15" x14ac:dyDescent="0.25">
      <c r="A845" s="12">
        <v>2021</v>
      </c>
      <c r="B845" s="8" t="s">
        <v>18</v>
      </c>
      <c r="C845" s="13">
        <v>1</v>
      </c>
      <c r="D845" s="13">
        <v>1</v>
      </c>
      <c r="E845" s="78">
        <v>0</v>
      </c>
      <c r="F845" s="104" t="s">
        <v>57</v>
      </c>
      <c r="G845" s="104" t="s">
        <v>58</v>
      </c>
      <c r="H845" s="104" t="s">
        <v>64</v>
      </c>
      <c r="I845" s="15">
        <v>0</v>
      </c>
      <c r="J845" s="15">
        <v>0</v>
      </c>
      <c r="K845" s="15">
        <v>0</v>
      </c>
      <c r="L845" s="15">
        <v>0</v>
      </c>
      <c r="M845" s="15">
        <v>0</v>
      </c>
      <c r="N845" s="15">
        <v>0</v>
      </c>
      <c r="O845" s="6">
        <v>0</v>
      </c>
    </row>
    <row r="846" spans="1:15" x14ac:dyDescent="0.25">
      <c r="A846" s="12">
        <v>2021</v>
      </c>
      <c r="B846" s="8" t="s">
        <v>18</v>
      </c>
      <c r="C846" s="13">
        <v>1</v>
      </c>
      <c r="D846" s="13">
        <v>1</v>
      </c>
      <c r="E846" s="78">
        <v>0</v>
      </c>
      <c r="F846" s="104" t="s">
        <v>57</v>
      </c>
      <c r="G846" s="104" t="s">
        <v>58</v>
      </c>
      <c r="H846" s="104" t="s">
        <v>65</v>
      </c>
      <c r="I846" s="15">
        <v>451.54765999999995</v>
      </c>
      <c r="J846" s="15">
        <v>0</v>
      </c>
      <c r="K846" s="15">
        <v>48.804349999999999</v>
      </c>
      <c r="L846" s="15">
        <v>10.055314000000001</v>
      </c>
      <c r="M846" s="15">
        <v>-13.819781999999975</v>
      </c>
      <c r="N846" s="15">
        <v>388.92352799999998</v>
      </c>
      <c r="O846" s="6">
        <v>0</v>
      </c>
    </row>
    <row r="847" spans="1:15" x14ac:dyDescent="0.25">
      <c r="A847" s="12">
        <v>2021</v>
      </c>
      <c r="B847" s="8" t="s">
        <v>18</v>
      </c>
      <c r="C847" s="13">
        <v>1</v>
      </c>
      <c r="D847" s="13">
        <v>1</v>
      </c>
      <c r="E847" s="78">
        <v>0</v>
      </c>
      <c r="F847" s="104" t="s">
        <v>57</v>
      </c>
      <c r="G847" s="104" t="s">
        <v>58</v>
      </c>
      <c r="H847" s="104" t="s">
        <v>66</v>
      </c>
      <c r="I847" s="15">
        <v>176212.41800399998</v>
      </c>
      <c r="J847" s="15">
        <v>0</v>
      </c>
      <c r="K847" s="15">
        <v>498.75870000000003</v>
      </c>
      <c r="L847" s="15">
        <v>313.124977</v>
      </c>
      <c r="M847" s="15">
        <v>-489.24222700000973</v>
      </c>
      <c r="N847" s="15">
        <v>175224.41707699996</v>
      </c>
      <c r="O847" s="6">
        <v>0</v>
      </c>
    </row>
    <row r="848" spans="1:15" x14ac:dyDescent="0.25">
      <c r="A848" s="12">
        <v>2021</v>
      </c>
      <c r="B848" s="8" t="s">
        <v>18</v>
      </c>
      <c r="C848" s="13">
        <v>1</v>
      </c>
      <c r="D848" s="13">
        <v>1</v>
      </c>
      <c r="E848" s="78">
        <v>0</v>
      </c>
      <c r="F848" s="104" t="s">
        <v>57</v>
      </c>
      <c r="G848" s="104" t="s">
        <v>58</v>
      </c>
      <c r="H848" s="104" t="s">
        <v>67</v>
      </c>
      <c r="I848" s="15">
        <v>7853.1366600000001</v>
      </c>
      <c r="J848" s="15">
        <v>0</v>
      </c>
      <c r="K848" s="15">
        <v>0</v>
      </c>
      <c r="L848" s="15">
        <v>0</v>
      </c>
      <c r="M848" s="15">
        <v>0</v>
      </c>
      <c r="N848" s="15">
        <v>7853.1366600000001</v>
      </c>
      <c r="O848" s="6">
        <v>0</v>
      </c>
    </row>
    <row r="849" spans="1:15" x14ac:dyDescent="0.25">
      <c r="A849" s="12">
        <v>2021</v>
      </c>
      <c r="B849" s="8" t="s">
        <v>18</v>
      </c>
      <c r="C849" s="13">
        <v>1</v>
      </c>
      <c r="D849" s="13">
        <v>1</v>
      </c>
      <c r="E849" s="78">
        <v>0</v>
      </c>
      <c r="F849" s="104" t="s">
        <v>57</v>
      </c>
      <c r="G849" s="104" t="s">
        <v>58</v>
      </c>
      <c r="H849" s="104" t="s">
        <v>68</v>
      </c>
      <c r="I849" s="15">
        <v>83830.81538700001</v>
      </c>
      <c r="J849" s="15">
        <v>0</v>
      </c>
      <c r="K849" s="15">
        <v>1277.0344700000001</v>
      </c>
      <c r="L849" s="15">
        <v>382.06071999999995</v>
      </c>
      <c r="M849" s="15">
        <v>-927.58895400002075</v>
      </c>
      <c r="N849" s="15">
        <v>81626.19196299999</v>
      </c>
      <c r="O849" s="6">
        <v>0</v>
      </c>
    </row>
    <row r="850" spans="1:15" x14ac:dyDescent="0.25">
      <c r="A850" s="12">
        <v>2021</v>
      </c>
      <c r="B850" s="8" t="s">
        <v>18</v>
      </c>
      <c r="C850" s="13">
        <v>1</v>
      </c>
      <c r="D850" s="13">
        <v>1</v>
      </c>
      <c r="E850" s="78">
        <v>0</v>
      </c>
      <c r="F850" s="104" t="s">
        <v>57</v>
      </c>
      <c r="G850" s="104" t="s">
        <v>58</v>
      </c>
      <c r="H850" s="104" t="s">
        <v>69</v>
      </c>
      <c r="I850" s="15">
        <v>72934.513180000009</v>
      </c>
      <c r="J850" s="15">
        <v>0</v>
      </c>
      <c r="K850" s="15">
        <v>0</v>
      </c>
      <c r="L850" s="15">
        <v>0</v>
      </c>
      <c r="M850" s="15">
        <v>0</v>
      </c>
      <c r="N850" s="15">
        <v>72934.513180000009</v>
      </c>
      <c r="O850" s="6">
        <v>0</v>
      </c>
    </row>
    <row r="851" spans="1:15" x14ac:dyDescent="0.25">
      <c r="A851" s="12">
        <v>2021</v>
      </c>
      <c r="B851" s="8" t="s">
        <v>18</v>
      </c>
      <c r="C851" s="13">
        <v>1</v>
      </c>
      <c r="D851" s="13">
        <v>1</v>
      </c>
      <c r="E851" s="78">
        <v>0</v>
      </c>
      <c r="F851" s="104" t="s">
        <v>57</v>
      </c>
      <c r="G851" s="104" t="s">
        <v>58</v>
      </c>
      <c r="H851" s="104" t="s">
        <v>70</v>
      </c>
      <c r="I851" s="15">
        <v>69999.970023999995</v>
      </c>
      <c r="J851" s="15">
        <v>0</v>
      </c>
      <c r="K851" s="15">
        <v>0</v>
      </c>
      <c r="L851" s="15">
        <v>0</v>
      </c>
      <c r="M851" s="15">
        <v>0</v>
      </c>
      <c r="N851" s="15">
        <v>69999.970023999995</v>
      </c>
      <c r="O851" s="6">
        <v>0</v>
      </c>
    </row>
    <row r="852" spans="1:15" x14ac:dyDescent="0.25">
      <c r="A852" s="12">
        <v>2021</v>
      </c>
      <c r="B852" s="8" t="s">
        <v>18</v>
      </c>
      <c r="C852" s="13">
        <v>1</v>
      </c>
      <c r="D852" s="13">
        <v>1</v>
      </c>
      <c r="E852" s="78">
        <v>0</v>
      </c>
      <c r="F852" s="104" t="s">
        <v>57</v>
      </c>
      <c r="G852" s="104" t="s">
        <v>58</v>
      </c>
      <c r="H852" s="104" t="s">
        <v>55</v>
      </c>
      <c r="I852" s="15">
        <v>27089.94182</v>
      </c>
      <c r="J852" s="15">
        <v>0</v>
      </c>
      <c r="K852" s="15">
        <v>0</v>
      </c>
      <c r="L852" s="15">
        <v>0</v>
      </c>
      <c r="M852" s="15">
        <v>0</v>
      </c>
      <c r="N852" s="15">
        <v>27089.94182</v>
      </c>
      <c r="O852" s="6">
        <v>0</v>
      </c>
    </row>
    <row r="853" spans="1:15" x14ac:dyDescent="0.25">
      <c r="A853" s="12">
        <v>2021</v>
      </c>
      <c r="B853" s="8" t="s">
        <v>18</v>
      </c>
      <c r="C853" s="13">
        <v>1</v>
      </c>
      <c r="D853" s="13">
        <v>1</v>
      </c>
      <c r="E853" s="78">
        <v>0</v>
      </c>
      <c r="F853" s="104" t="s">
        <v>57</v>
      </c>
      <c r="G853" s="104" t="s">
        <v>58</v>
      </c>
      <c r="H853" s="104" t="s">
        <v>71</v>
      </c>
      <c r="I853" s="15">
        <v>2.4000000000000001E-5</v>
      </c>
      <c r="J853" s="15">
        <v>0</v>
      </c>
      <c r="K853" s="15">
        <v>0</v>
      </c>
      <c r="L853" s="15">
        <v>0</v>
      </c>
      <c r="M853" s="15">
        <v>0</v>
      </c>
      <c r="N853" s="15">
        <v>2.4000000000000001E-5</v>
      </c>
      <c r="O853" s="6">
        <v>0</v>
      </c>
    </row>
    <row r="854" spans="1:15" x14ac:dyDescent="0.25">
      <c r="A854" s="12">
        <v>2021</v>
      </c>
      <c r="B854" s="8" t="s">
        <v>18</v>
      </c>
      <c r="C854" s="13">
        <v>1</v>
      </c>
      <c r="D854" s="13">
        <v>1</v>
      </c>
      <c r="E854" s="78">
        <v>0</v>
      </c>
      <c r="F854" s="104" t="s">
        <v>57</v>
      </c>
      <c r="G854" s="104" t="s">
        <v>58</v>
      </c>
      <c r="H854" s="104" t="s">
        <v>72</v>
      </c>
      <c r="I854" s="15">
        <v>2482.1824999999999</v>
      </c>
      <c r="J854" s="15">
        <v>0</v>
      </c>
      <c r="K854" s="15">
        <v>41.78125</v>
      </c>
      <c r="L854" s="15">
        <v>9.0874210000000009</v>
      </c>
      <c r="M854" s="15">
        <v>-76.924749999999676</v>
      </c>
      <c r="N854" s="15">
        <v>2363.4765000000002</v>
      </c>
      <c r="O854" s="6">
        <v>0</v>
      </c>
    </row>
    <row r="855" spans="1:15" x14ac:dyDescent="0.25">
      <c r="A855" s="12">
        <v>2021</v>
      </c>
      <c r="B855" s="8" t="s">
        <v>18</v>
      </c>
      <c r="C855" s="13">
        <v>1</v>
      </c>
      <c r="D855" s="13">
        <v>1</v>
      </c>
      <c r="E855" s="78">
        <v>1</v>
      </c>
      <c r="F855" s="104" t="s">
        <v>73</v>
      </c>
      <c r="G855" s="104" t="s">
        <v>74</v>
      </c>
      <c r="H855" s="104" t="s">
        <v>43</v>
      </c>
      <c r="I855" s="15">
        <v>368.12542000000002</v>
      </c>
      <c r="J855" s="15">
        <v>0</v>
      </c>
      <c r="K855" s="15">
        <v>0</v>
      </c>
      <c r="L855" s="15">
        <v>0</v>
      </c>
      <c r="M855" s="15">
        <v>0</v>
      </c>
      <c r="N855" s="15">
        <v>368.12542000000002</v>
      </c>
      <c r="O855" s="6">
        <v>0</v>
      </c>
    </row>
    <row r="856" spans="1:15" x14ac:dyDescent="0.25">
      <c r="A856" s="12">
        <v>2021</v>
      </c>
      <c r="B856" s="8" t="s">
        <v>18</v>
      </c>
      <c r="C856" s="13">
        <v>1</v>
      </c>
      <c r="D856" s="13">
        <v>1</v>
      </c>
      <c r="E856" s="78">
        <v>1</v>
      </c>
      <c r="F856" s="104" t="s">
        <v>73</v>
      </c>
      <c r="G856" s="104" t="s">
        <v>75</v>
      </c>
      <c r="H856" s="104" t="s">
        <v>43</v>
      </c>
      <c r="I856" s="15">
        <v>38226.658100000001</v>
      </c>
      <c r="J856" s="15">
        <v>0</v>
      </c>
      <c r="K856" s="15">
        <v>0</v>
      </c>
      <c r="L856" s="15">
        <v>0</v>
      </c>
      <c r="M856" s="15">
        <v>-610.46722800000134</v>
      </c>
      <c r="N856" s="15">
        <v>37616.190871999999</v>
      </c>
      <c r="O856" s="6">
        <v>0</v>
      </c>
    </row>
    <row r="857" spans="1:15" x14ac:dyDescent="0.25">
      <c r="A857" s="12">
        <v>2021</v>
      </c>
      <c r="B857" s="8" t="s">
        <v>18</v>
      </c>
      <c r="C857" s="13">
        <v>1</v>
      </c>
      <c r="D857" s="13">
        <v>1</v>
      </c>
      <c r="E857" s="78">
        <v>1</v>
      </c>
      <c r="F857" s="104" t="s">
        <v>73</v>
      </c>
      <c r="G857" s="104" t="s">
        <v>76</v>
      </c>
      <c r="H857" s="104" t="s">
        <v>43</v>
      </c>
      <c r="I857" s="15">
        <v>40977.777759999997</v>
      </c>
      <c r="J857" s="15">
        <v>0</v>
      </c>
      <c r="K857" s="15">
        <v>0</v>
      </c>
      <c r="L857" s="15">
        <v>0</v>
      </c>
      <c r="M857" s="15">
        <v>0</v>
      </c>
      <c r="N857" s="15">
        <v>40977.777759999997</v>
      </c>
      <c r="O857" s="6">
        <v>0</v>
      </c>
    </row>
    <row r="858" spans="1:15" x14ac:dyDescent="0.25">
      <c r="A858" s="12">
        <v>2021</v>
      </c>
      <c r="B858" s="8" t="s">
        <v>18</v>
      </c>
      <c r="C858" s="13">
        <v>1</v>
      </c>
      <c r="D858" s="13">
        <v>1</v>
      </c>
      <c r="E858" s="78">
        <v>1</v>
      </c>
      <c r="F858" s="104" t="s">
        <v>73</v>
      </c>
      <c r="G858" s="104" t="s">
        <v>77</v>
      </c>
      <c r="H858" s="104" t="s">
        <v>43</v>
      </c>
      <c r="I858" s="15">
        <v>6237523.017</v>
      </c>
      <c r="J858" s="15">
        <v>0</v>
      </c>
      <c r="K858" s="15">
        <v>0</v>
      </c>
      <c r="L858" s="15">
        <v>0</v>
      </c>
      <c r="M858" s="15">
        <v>-73462.950000000186</v>
      </c>
      <c r="N858" s="15">
        <v>6164060.0669999998</v>
      </c>
      <c r="O858" s="6">
        <v>0</v>
      </c>
    </row>
    <row r="859" spans="1:15" x14ac:dyDescent="0.25">
      <c r="A859" s="12">
        <v>2021</v>
      </c>
      <c r="B859" s="8" t="s">
        <v>18</v>
      </c>
      <c r="C859" s="13">
        <v>1</v>
      </c>
      <c r="D859" s="13">
        <v>0</v>
      </c>
      <c r="E859" s="78">
        <v>0</v>
      </c>
      <c r="F859" s="104" t="s">
        <v>73</v>
      </c>
      <c r="G859" s="104" t="s">
        <v>77</v>
      </c>
      <c r="H859" s="104" t="s">
        <v>63</v>
      </c>
      <c r="I859" s="15">
        <v>0</v>
      </c>
      <c r="J859" s="15">
        <v>0</v>
      </c>
      <c r="K859" s="15">
        <v>0</v>
      </c>
      <c r="L859" s="15">
        <v>0</v>
      </c>
      <c r="M859" s="15">
        <v>0</v>
      </c>
      <c r="N859" s="15">
        <v>0</v>
      </c>
      <c r="O859" s="6">
        <v>0</v>
      </c>
    </row>
    <row r="860" spans="1:15" x14ac:dyDescent="0.25">
      <c r="A860" s="12">
        <v>2021</v>
      </c>
      <c r="B860" s="8" t="s">
        <v>18</v>
      </c>
      <c r="C860" s="13">
        <v>1</v>
      </c>
      <c r="D860" s="13">
        <v>1</v>
      </c>
      <c r="E860" s="78">
        <v>1</v>
      </c>
      <c r="F860" s="104" t="s">
        <v>78</v>
      </c>
      <c r="G860" s="104" t="s">
        <v>79</v>
      </c>
      <c r="H860" s="104" t="s">
        <v>43</v>
      </c>
      <c r="I860" s="15">
        <v>12343</v>
      </c>
      <c r="J860" s="15">
        <v>0</v>
      </c>
      <c r="K860" s="15">
        <v>0</v>
      </c>
      <c r="L860" s="15">
        <v>0</v>
      </c>
      <c r="M860" s="15">
        <v>0</v>
      </c>
      <c r="N860" s="15">
        <v>12343</v>
      </c>
      <c r="O860" s="6">
        <v>0</v>
      </c>
    </row>
    <row r="861" spans="1:15" x14ac:dyDescent="0.25">
      <c r="A861" s="12">
        <v>2021</v>
      </c>
      <c r="B861" s="8" t="s">
        <v>18</v>
      </c>
      <c r="C861" s="13">
        <v>1</v>
      </c>
      <c r="D861" s="13">
        <v>1</v>
      </c>
      <c r="E861" s="78">
        <v>1</v>
      </c>
      <c r="F861" s="104" t="s">
        <v>78</v>
      </c>
      <c r="G861" s="104" t="s">
        <v>80</v>
      </c>
      <c r="H861" s="104" t="s">
        <v>43</v>
      </c>
      <c r="I861" s="15">
        <v>50183</v>
      </c>
      <c r="J861" s="15">
        <v>0</v>
      </c>
      <c r="K861" s="15">
        <v>0</v>
      </c>
      <c r="L861" s="15">
        <v>0</v>
      </c>
      <c r="M861" s="15">
        <v>0</v>
      </c>
      <c r="N861" s="15">
        <v>50183</v>
      </c>
      <c r="O861" s="6">
        <v>0</v>
      </c>
    </row>
    <row r="862" spans="1:15" x14ac:dyDescent="0.25">
      <c r="A862" s="12">
        <v>2021</v>
      </c>
      <c r="B862" s="8" t="s">
        <v>18</v>
      </c>
      <c r="C862" s="13">
        <v>1</v>
      </c>
      <c r="D862" s="13">
        <v>1</v>
      </c>
      <c r="E862" s="78">
        <v>1</v>
      </c>
      <c r="F862" s="104" t="s">
        <v>78</v>
      </c>
      <c r="G862" s="104" t="s">
        <v>81</v>
      </c>
      <c r="H862" s="104" t="s">
        <v>43</v>
      </c>
      <c r="I862" s="15">
        <v>0</v>
      </c>
      <c r="J862" s="15">
        <v>0</v>
      </c>
      <c r="K862" s="15">
        <v>0</v>
      </c>
      <c r="L862" s="15">
        <v>0</v>
      </c>
      <c r="M862" s="15">
        <v>0</v>
      </c>
      <c r="N862" s="15">
        <v>0</v>
      </c>
      <c r="O862" s="6">
        <v>0</v>
      </c>
    </row>
    <row r="863" spans="1:15" x14ac:dyDescent="0.25">
      <c r="A863" s="12">
        <v>2021</v>
      </c>
      <c r="B863" s="8" t="s">
        <v>18</v>
      </c>
      <c r="C863" s="13">
        <v>1</v>
      </c>
      <c r="D863" s="13">
        <v>1</v>
      </c>
      <c r="E863" s="78">
        <v>1</v>
      </c>
      <c r="F863" s="104" t="s">
        <v>73</v>
      </c>
      <c r="G863" s="104" t="s">
        <v>82</v>
      </c>
      <c r="H863" s="104" t="s">
        <v>43</v>
      </c>
      <c r="I863" s="15">
        <v>6081841.9970509997</v>
      </c>
      <c r="J863" s="15">
        <v>3798.03539</v>
      </c>
      <c r="K863" s="15">
        <v>28603.91474</v>
      </c>
      <c r="L863" s="15">
        <v>15663.668449999999</v>
      </c>
      <c r="M863" s="15">
        <v>-4.9946670010685921</v>
      </c>
      <c r="N863" s="15">
        <v>6057031.1230339985</v>
      </c>
      <c r="O863" s="6">
        <v>0</v>
      </c>
    </row>
    <row r="864" spans="1:15" x14ac:dyDescent="0.25">
      <c r="A864" s="12">
        <v>2021</v>
      </c>
      <c r="B864" s="8" t="s">
        <v>18</v>
      </c>
      <c r="C864" s="13">
        <v>1</v>
      </c>
      <c r="D864" s="13">
        <v>1</v>
      </c>
      <c r="E864" s="78">
        <v>0</v>
      </c>
      <c r="F864" s="104" t="s">
        <v>73</v>
      </c>
      <c r="G864" s="104" t="s">
        <v>82</v>
      </c>
      <c r="H864" s="104" t="s">
        <v>69</v>
      </c>
      <c r="I864" s="15">
        <v>-4.9000000000000005E-5</v>
      </c>
      <c r="J864" s="15">
        <v>0</v>
      </c>
      <c r="K864" s="15">
        <v>0</v>
      </c>
      <c r="L864" s="15">
        <v>0</v>
      </c>
      <c r="M864" s="15">
        <v>2.000000000000008E-6</v>
      </c>
      <c r="N864" s="15">
        <v>-4.6999999999999997E-5</v>
      </c>
      <c r="O864" s="6">
        <v>0</v>
      </c>
    </row>
    <row r="865" spans="1:15" x14ac:dyDescent="0.25">
      <c r="A865" s="12">
        <v>2021</v>
      </c>
      <c r="B865" s="8" t="s">
        <v>18</v>
      </c>
      <c r="C865" s="13">
        <v>1</v>
      </c>
      <c r="D865" s="13">
        <v>1</v>
      </c>
      <c r="E865" s="78">
        <v>0</v>
      </c>
      <c r="F865" s="104" t="s">
        <v>73</v>
      </c>
      <c r="G865" s="104" t="s">
        <v>82</v>
      </c>
      <c r="H865" s="104" t="s">
        <v>54</v>
      </c>
      <c r="I865" s="15">
        <v>340</v>
      </c>
      <c r="J865" s="15">
        <v>0</v>
      </c>
      <c r="K865" s="15">
        <v>0</v>
      </c>
      <c r="L865" s="15">
        <v>0</v>
      </c>
      <c r="M865" s="15">
        <v>0</v>
      </c>
      <c r="N865" s="15">
        <v>340</v>
      </c>
      <c r="O865" s="6">
        <v>0</v>
      </c>
    </row>
    <row r="866" spans="1:15" x14ac:dyDescent="0.25">
      <c r="A866" s="12">
        <v>2021</v>
      </c>
      <c r="B866" s="8" t="s">
        <v>18</v>
      </c>
      <c r="C866" s="13">
        <v>1</v>
      </c>
      <c r="D866" s="13">
        <v>0</v>
      </c>
      <c r="E866" s="78">
        <v>0</v>
      </c>
      <c r="F866" s="104" t="s">
        <v>73</v>
      </c>
      <c r="G866" s="104" t="s">
        <v>82</v>
      </c>
      <c r="H866" s="104" t="s">
        <v>63</v>
      </c>
      <c r="I866" s="15">
        <v>0</v>
      </c>
      <c r="J866" s="15">
        <v>0</v>
      </c>
      <c r="K866" s="15">
        <v>0</v>
      </c>
      <c r="L866" s="15">
        <v>0</v>
      </c>
      <c r="M866" s="15">
        <v>0</v>
      </c>
      <c r="N866" s="15">
        <v>0</v>
      </c>
      <c r="O866" s="6">
        <v>0</v>
      </c>
    </row>
    <row r="867" spans="1:15" x14ac:dyDescent="0.25">
      <c r="A867" s="12">
        <v>2021</v>
      </c>
      <c r="B867" s="8" t="s">
        <v>18</v>
      </c>
      <c r="C867" s="13">
        <v>1</v>
      </c>
      <c r="D867" s="13">
        <v>1</v>
      </c>
      <c r="E867" s="78">
        <v>0</v>
      </c>
      <c r="F867" s="104" t="s">
        <v>73</v>
      </c>
      <c r="G867" s="104" t="s">
        <v>82</v>
      </c>
      <c r="H867" s="104" t="s">
        <v>45</v>
      </c>
      <c r="I867" s="15">
        <v>16504.733410000001</v>
      </c>
      <c r="J867" s="15">
        <v>0</v>
      </c>
      <c r="K867" s="15">
        <v>220.46438000000001</v>
      </c>
      <c r="L867" s="15">
        <v>13.68619</v>
      </c>
      <c r="M867" s="15">
        <v>0</v>
      </c>
      <c r="N867" s="15">
        <v>16284.269029999999</v>
      </c>
      <c r="O867" s="6">
        <v>0</v>
      </c>
    </row>
    <row r="868" spans="1:15" x14ac:dyDescent="0.25">
      <c r="A868" s="12">
        <v>2021</v>
      </c>
      <c r="B868" s="8" t="s">
        <v>18</v>
      </c>
      <c r="C868" s="13">
        <v>1</v>
      </c>
      <c r="D868" s="13">
        <v>0</v>
      </c>
      <c r="E868" s="78">
        <v>0</v>
      </c>
      <c r="F868" s="104" t="s">
        <v>73</v>
      </c>
      <c r="G868" s="104" t="s">
        <v>82</v>
      </c>
      <c r="H868" s="104" t="s">
        <v>51</v>
      </c>
      <c r="I868" s="15">
        <v>831.87552499999993</v>
      </c>
      <c r="J868" s="15">
        <v>0</v>
      </c>
      <c r="K868" s="15">
        <v>0</v>
      </c>
      <c r="L868" s="15">
        <v>0</v>
      </c>
      <c r="M868" s="15">
        <v>0</v>
      </c>
      <c r="N868" s="15">
        <v>831.87552499999993</v>
      </c>
      <c r="O868" s="6">
        <v>0</v>
      </c>
    </row>
    <row r="869" spans="1:15" x14ac:dyDescent="0.25">
      <c r="A869" s="12">
        <v>2021</v>
      </c>
      <c r="B869" s="8" t="s">
        <v>18</v>
      </c>
      <c r="C869" s="13">
        <v>1</v>
      </c>
      <c r="D869" s="13">
        <v>0</v>
      </c>
      <c r="E869" s="78">
        <v>0</v>
      </c>
      <c r="F869" s="104" t="s">
        <v>73</v>
      </c>
      <c r="G869" s="104" t="s">
        <v>82</v>
      </c>
      <c r="H869" s="104" t="s">
        <v>83</v>
      </c>
      <c r="I869" s="15">
        <v>70000</v>
      </c>
      <c r="J869" s="15">
        <v>0</v>
      </c>
      <c r="K869" s="15">
        <v>0</v>
      </c>
      <c r="L869" s="15">
        <v>0</v>
      </c>
      <c r="M869" s="15">
        <v>0</v>
      </c>
      <c r="N869" s="15">
        <v>70000</v>
      </c>
      <c r="O869" s="6">
        <v>0</v>
      </c>
    </row>
    <row r="870" spans="1:15" x14ac:dyDescent="0.25">
      <c r="A870" s="12">
        <v>2021</v>
      </c>
      <c r="B870" s="8" t="s">
        <v>18</v>
      </c>
      <c r="C870" s="13">
        <v>1</v>
      </c>
      <c r="D870" s="13">
        <v>0</v>
      </c>
      <c r="E870" s="78">
        <v>0</v>
      </c>
      <c r="F870" s="104" t="s">
        <v>73</v>
      </c>
      <c r="G870" s="104" t="s">
        <v>82</v>
      </c>
      <c r="H870" s="104" t="s">
        <v>60</v>
      </c>
      <c r="I870" s="15">
        <v>0</v>
      </c>
      <c r="J870" s="15">
        <v>0</v>
      </c>
      <c r="K870" s="15">
        <v>0</v>
      </c>
      <c r="L870" s="15">
        <v>0</v>
      </c>
      <c r="M870" s="15">
        <v>0</v>
      </c>
      <c r="N870" s="15">
        <v>0</v>
      </c>
      <c r="O870" s="6">
        <v>0</v>
      </c>
    </row>
    <row r="871" spans="1:15" x14ac:dyDescent="0.25">
      <c r="A871" s="12">
        <v>2021</v>
      </c>
      <c r="B871" s="8" t="s">
        <v>18</v>
      </c>
      <c r="C871" s="13">
        <v>1</v>
      </c>
      <c r="D871" s="13">
        <v>1</v>
      </c>
      <c r="E871" s="78">
        <v>0</v>
      </c>
      <c r="F871" s="104" t="s">
        <v>73</v>
      </c>
      <c r="G871" s="104" t="s">
        <v>82</v>
      </c>
      <c r="H871" s="104" t="s">
        <v>70</v>
      </c>
      <c r="I871" s="15">
        <v>59234.036516</v>
      </c>
      <c r="J871" s="15">
        <v>0</v>
      </c>
      <c r="K871" s="15">
        <v>2744.4440800000002</v>
      </c>
      <c r="L871" s="15">
        <v>1117.38842</v>
      </c>
      <c r="M871" s="15">
        <v>-2.9999937396496534E-6</v>
      </c>
      <c r="N871" s="15">
        <v>56489.592433000005</v>
      </c>
      <c r="O871" s="6">
        <v>0</v>
      </c>
    </row>
    <row r="872" spans="1:15" x14ac:dyDescent="0.25">
      <c r="A872" s="12">
        <v>2021</v>
      </c>
      <c r="B872" s="8" t="s">
        <v>18</v>
      </c>
      <c r="C872" s="13">
        <v>1</v>
      </c>
      <c r="D872" s="13">
        <v>1</v>
      </c>
      <c r="E872" s="78">
        <v>0</v>
      </c>
      <c r="F872" s="104" t="s">
        <v>73</v>
      </c>
      <c r="G872" s="104" t="s">
        <v>82</v>
      </c>
      <c r="H872" s="104" t="s">
        <v>61</v>
      </c>
      <c r="I872" s="15">
        <v>-1.2999999999999991E-5</v>
      </c>
      <c r="J872" s="15">
        <v>0</v>
      </c>
      <c r="K872" s="15">
        <v>0</v>
      </c>
      <c r="L872" s="15">
        <v>0</v>
      </c>
      <c r="M872" s="15">
        <v>9.9999999999998365E-7</v>
      </c>
      <c r="N872" s="15">
        <v>-1.2000000000000007E-5</v>
      </c>
      <c r="O872" s="6">
        <v>0</v>
      </c>
    </row>
    <row r="873" spans="1:15" x14ac:dyDescent="0.25">
      <c r="A873" s="12">
        <v>2021</v>
      </c>
      <c r="B873" s="8" t="s">
        <v>18</v>
      </c>
      <c r="C873" s="13">
        <v>1</v>
      </c>
      <c r="D873" s="13">
        <v>1</v>
      </c>
      <c r="E873" s="78">
        <v>0</v>
      </c>
      <c r="F873" s="104" t="s">
        <v>73</v>
      </c>
      <c r="G873" s="104" t="s">
        <v>82</v>
      </c>
      <c r="H873" s="104" t="s">
        <v>56</v>
      </c>
      <c r="I873" s="15">
        <v>36981.296956000006</v>
      </c>
      <c r="J873" s="15">
        <v>0</v>
      </c>
      <c r="K873" s="15">
        <v>1632.79357</v>
      </c>
      <c r="L873" s="15">
        <v>385.70517999999998</v>
      </c>
      <c r="M873" s="15">
        <v>0</v>
      </c>
      <c r="N873" s="15">
        <v>35348.503386000004</v>
      </c>
      <c r="O873" s="6">
        <v>0</v>
      </c>
    </row>
    <row r="874" spans="1:15" x14ac:dyDescent="0.25">
      <c r="A874" s="12">
        <v>2021</v>
      </c>
      <c r="B874" s="8" t="s">
        <v>18</v>
      </c>
      <c r="C874" s="13">
        <v>1</v>
      </c>
      <c r="D874" s="13">
        <v>1</v>
      </c>
      <c r="E874" s="78">
        <v>0</v>
      </c>
      <c r="F874" s="104" t="s">
        <v>73</v>
      </c>
      <c r="G874" s="104" t="s">
        <v>82</v>
      </c>
      <c r="H874" s="104" t="s">
        <v>66</v>
      </c>
      <c r="I874" s="15">
        <v>1192.526361</v>
      </c>
      <c r="J874" s="15">
        <v>0</v>
      </c>
      <c r="K874" s="15">
        <v>0</v>
      </c>
      <c r="L874" s="15">
        <v>0</v>
      </c>
      <c r="M874" s="15">
        <v>0</v>
      </c>
      <c r="N874" s="15">
        <v>1192.526361</v>
      </c>
      <c r="O874" s="6">
        <v>0</v>
      </c>
    </row>
    <row r="875" spans="1:15" x14ac:dyDescent="0.25">
      <c r="A875" s="12">
        <v>2021</v>
      </c>
      <c r="B875" s="8" t="s">
        <v>18</v>
      </c>
      <c r="C875" s="13">
        <v>1</v>
      </c>
      <c r="D875" s="13">
        <v>1</v>
      </c>
      <c r="E875" s="78">
        <v>1</v>
      </c>
      <c r="F875" s="104" t="s">
        <v>73</v>
      </c>
      <c r="G875" s="104" t="s">
        <v>82</v>
      </c>
      <c r="H875" s="104" t="s">
        <v>84</v>
      </c>
      <c r="I875" s="15">
        <v>0</v>
      </c>
      <c r="J875" s="15">
        <v>0</v>
      </c>
      <c r="K875" s="15">
        <v>0</v>
      </c>
      <c r="L875" s="15">
        <v>0</v>
      </c>
      <c r="M875" s="15">
        <v>0</v>
      </c>
      <c r="N875" s="15">
        <v>0</v>
      </c>
      <c r="O875" s="6">
        <v>0</v>
      </c>
    </row>
    <row r="876" spans="1:15" x14ac:dyDescent="0.25">
      <c r="A876" s="12">
        <v>2021</v>
      </c>
      <c r="B876" s="8" t="s">
        <v>18</v>
      </c>
      <c r="C876" s="13">
        <v>1</v>
      </c>
      <c r="D876" s="13">
        <v>1</v>
      </c>
      <c r="E876" s="78">
        <v>1</v>
      </c>
      <c r="F876" s="104" t="s">
        <v>73</v>
      </c>
      <c r="G876" s="104" t="s">
        <v>82</v>
      </c>
      <c r="H876" s="104" t="s">
        <v>85</v>
      </c>
      <c r="I876" s="15">
        <v>2399.453587</v>
      </c>
      <c r="J876" s="15">
        <v>0</v>
      </c>
      <c r="K876" s="15">
        <v>0</v>
      </c>
      <c r="L876" s="15">
        <v>0</v>
      </c>
      <c r="M876" s="15">
        <v>-9.9999988378840499E-7</v>
      </c>
      <c r="N876" s="15">
        <v>2399.4535860000001</v>
      </c>
      <c r="O876" s="6">
        <v>0</v>
      </c>
    </row>
    <row r="877" spans="1:15" x14ac:dyDescent="0.25">
      <c r="A877" s="12">
        <v>2021</v>
      </c>
      <c r="B877" s="8" t="s">
        <v>18</v>
      </c>
      <c r="C877" s="13">
        <v>1</v>
      </c>
      <c r="D877" s="13">
        <v>1</v>
      </c>
      <c r="E877" s="78">
        <v>0</v>
      </c>
      <c r="F877" s="104" t="s">
        <v>73</v>
      </c>
      <c r="G877" s="104" t="s">
        <v>82</v>
      </c>
      <c r="H877" s="104" t="s">
        <v>86</v>
      </c>
      <c r="I877" s="15">
        <v>3046.5704300000002</v>
      </c>
      <c r="J877" s="15">
        <v>0</v>
      </c>
      <c r="K877" s="15">
        <v>138.48048</v>
      </c>
      <c r="L877" s="15">
        <v>44.081580000000002</v>
      </c>
      <c r="M877" s="15">
        <v>0</v>
      </c>
      <c r="N877" s="15">
        <v>2908.08995</v>
      </c>
      <c r="O877" s="6">
        <v>0</v>
      </c>
    </row>
    <row r="878" spans="1:15" x14ac:dyDescent="0.25">
      <c r="A878" s="12">
        <v>2021</v>
      </c>
      <c r="B878" s="8" t="s">
        <v>18</v>
      </c>
      <c r="C878" s="13">
        <v>1</v>
      </c>
      <c r="D878" s="13">
        <v>1</v>
      </c>
      <c r="E878" s="78">
        <v>0</v>
      </c>
      <c r="F878" s="104" t="s">
        <v>73</v>
      </c>
      <c r="G878" s="104" t="s">
        <v>82</v>
      </c>
      <c r="H878" s="104" t="s">
        <v>87</v>
      </c>
      <c r="I878" s="15">
        <v>12500</v>
      </c>
      <c r="J878" s="15">
        <v>0</v>
      </c>
      <c r="K878" s="15">
        <v>0</v>
      </c>
      <c r="L878" s="15">
        <v>0</v>
      </c>
      <c r="M878" s="15">
        <v>0</v>
      </c>
      <c r="N878" s="15">
        <v>12500</v>
      </c>
      <c r="O878" s="6">
        <v>0</v>
      </c>
    </row>
    <row r="879" spans="1:15" x14ac:dyDescent="0.25">
      <c r="A879" s="12">
        <v>2021</v>
      </c>
      <c r="B879" s="8" t="s">
        <v>18</v>
      </c>
      <c r="C879" s="13">
        <v>1</v>
      </c>
      <c r="D879" s="13">
        <v>1</v>
      </c>
      <c r="E879" s="78">
        <v>0</v>
      </c>
      <c r="F879" s="104" t="s">
        <v>73</v>
      </c>
      <c r="G879" s="104" t="s">
        <v>82</v>
      </c>
      <c r="H879" s="104" t="s">
        <v>47</v>
      </c>
      <c r="I879" s="15">
        <v>22913.686989999998</v>
      </c>
      <c r="J879" s="15">
        <v>0</v>
      </c>
      <c r="K879" s="15">
        <v>1636.6919399999999</v>
      </c>
      <c r="L879" s="15">
        <v>626.46116000000006</v>
      </c>
      <c r="M879" s="15">
        <v>0</v>
      </c>
      <c r="N879" s="15">
        <v>21276.995050000001</v>
      </c>
      <c r="O879" s="6">
        <v>0</v>
      </c>
    </row>
    <row r="880" spans="1:15" x14ac:dyDescent="0.25">
      <c r="A880" s="12">
        <v>2021</v>
      </c>
      <c r="B880" s="8" t="s">
        <v>18</v>
      </c>
      <c r="C880" s="13">
        <v>1</v>
      </c>
      <c r="D880" s="13">
        <v>1</v>
      </c>
      <c r="E880" s="78">
        <v>1</v>
      </c>
      <c r="F880" s="104" t="s">
        <v>73</v>
      </c>
      <c r="G880" s="104" t="s">
        <v>88</v>
      </c>
      <c r="H880" s="104" t="s">
        <v>43</v>
      </c>
      <c r="I880" s="15">
        <v>3401885.5815579998</v>
      </c>
      <c r="J880" s="15">
        <v>0</v>
      </c>
      <c r="K880" s="15">
        <v>77778.242229999989</v>
      </c>
      <c r="L880" s="15">
        <v>13513.099190000001</v>
      </c>
      <c r="M880" s="15">
        <v>0</v>
      </c>
      <c r="N880" s="15">
        <v>3324107.3393279999</v>
      </c>
      <c r="O880" s="6">
        <v>1997.1541200000001</v>
      </c>
    </row>
    <row r="881" spans="1:15" x14ac:dyDescent="0.25">
      <c r="A881" s="12">
        <v>2021</v>
      </c>
      <c r="B881" s="8" t="s">
        <v>18</v>
      </c>
      <c r="C881" s="13">
        <v>1</v>
      </c>
      <c r="D881" s="13">
        <v>1</v>
      </c>
      <c r="E881" s="78">
        <v>0</v>
      </c>
      <c r="F881" s="104" t="s">
        <v>73</v>
      </c>
      <c r="G881" s="104" t="s">
        <v>88</v>
      </c>
      <c r="H881" s="104" t="s">
        <v>89</v>
      </c>
      <c r="I881" s="15">
        <v>0</v>
      </c>
      <c r="J881" s="15">
        <v>0</v>
      </c>
      <c r="K881" s="15">
        <v>0</v>
      </c>
      <c r="L881" s="15">
        <v>0</v>
      </c>
      <c r="M881" s="15">
        <v>0</v>
      </c>
      <c r="N881" s="15">
        <v>0</v>
      </c>
      <c r="O881" s="6">
        <v>0</v>
      </c>
    </row>
    <row r="882" spans="1:15" x14ac:dyDescent="0.25">
      <c r="A882" s="12">
        <v>2021</v>
      </c>
      <c r="B882" s="8" t="s">
        <v>18</v>
      </c>
      <c r="C882" s="13">
        <v>1</v>
      </c>
      <c r="D882" s="13">
        <v>0</v>
      </c>
      <c r="E882" s="78">
        <v>0</v>
      </c>
      <c r="F882" s="104" t="s">
        <v>73</v>
      </c>
      <c r="G882" s="104" t="s">
        <v>88</v>
      </c>
      <c r="H882" s="104" t="s">
        <v>63</v>
      </c>
      <c r="I882" s="15">
        <v>0</v>
      </c>
      <c r="J882" s="15">
        <v>0</v>
      </c>
      <c r="K882" s="15">
        <v>0</v>
      </c>
      <c r="L882" s="15">
        <v>0</v>
      </c>
      <c r="M882" s="15">
        <v>0</v>
      </c>
      <c r="N882" s="15">
        <v>0</v>
      </c>
      <c r="O882" s="6">
        <v>0</v>
      </c>
    </row>
    <row r="883" spans="1:15" x14ac:dyDescent="0.25">
      <c r="A883" s="12">
        <v>2021</v>
      </c>
      <c r="B883" s="8" t="s">
        <v>18</v>
      </c>
      <c r="C883" s="13">
        <v>1</v>
      </c>
      <c r="D883" s="13">
        <v>1</v>
      </c>
      <c r="E883" s="78">
        <v>0</v>
      </c>
      <c r="F883" s="104" t="s">
        <v>73</v>
      </c>
      <c r="G883" s="104" t="s">
        <v>88</v>
      </c>
      <c r="H883" s="104" t="s">
        <v>69</v>
      </c>
      <c r="I883" s="15">
        <v>119451.43283800001</v>
      </c>
      <c r="J883" s="15">
        <v>9800</v>
      </c>
      <c r="K883" s="15">
        <v>0</v>
      </c>
      <c r="L883" s="15">
        <v>139.39411000000001</v>
      </c>
      <c r="M883" s="15">
        <v>0</v>
      </c>
      <c r="N883" s="15">
        <v>129251.43283800001</v>
      </c>
      <c r="O883" s="6">
        <v>16.8</v>
      </c>
    </row>
    <row r="884" spans="1:15" x14ac:dyDescent="0.25">
      <c r="A884" s="12">
        <v>2021</v>
      </c>
      <c r="B884" s="8" t="s">
        <v>18</v>
      </c>
      <c r="C884" s="13">
        <v>1</v>
      </c>
      <c r="D884" s="13">
        <v>1</v>
      </c>
      <c r="E884" s="78">
        <v>0</v>
      </c>
      <c r="F884" s="104" t="s">
        <v>73</v>
      </c>
      <c r="G884" s="104" t="s">
        <v>88</v>
      </c>
      <c r="H884" s="104" t="s">
        <v>45</v>
      </c>
      <c r="I884" s="15">
        <v>217791.061827</v>
      </c>
      <c r="J884" s="15">
        <v>0</v>
      </c>
      <c r="K884" s="15">
        <v>0</v>
      </c>
      <c r="L884" s="15">
        <v>0</v>
      </c>
      <c r="M884" s="15">
        <v>0</v>
      </c>
      <c r="N884" s="15">
        <v>217791.061827</v>
      </c>
      <c r="O884" s="6">
        <v>0</v>
      </c>
    </row>
    <row r="885" spans="1:15" x14ac:dyDescent="0.25">
      <c r="A885" s="12">
        <v>2021</v>
      </c>
      <c r="B885" s="8" t="s">
        <v>18</v>
      </c>
      <c r="C885" s="13">
        <v>1</v>
      </c>
      <c r="D885" s="13">
        <v>1</v>
      </c>
      <c r="E885" s="78">
        <v>0</v>
      </c>
      <c r="F885" s="104" t="s">
        <v>73</v>
      </c>
      <c r="G885" s="104" t="s">
        <v>88</v>
      </c>
      <c r="H885" s="104" t="s">
        <v>90</v>
      </c>
      <c r="I885" s="15">
        <v>0</v>
      </c>
      <c r="J885" s="15">
        <v>0</v>
      </c>
      <c r="K885" s="15">
        <v>0</v>
      </c>
      <c r="L885" s="15">
        <v>0</v>
      </c>
      <c r="M885" s="15">
        <v>0</v>
      </c>
      <c r="N885" s="15">
        <v>0</v>
      </c>
      <c r="O885" s="6">
        <v>0</v>
      </c>
    </row>
    <row r="886" spans="1:15" x14ac:dyDescent="0.25">
      <c r="A886" s="12">
        <v>2021</v>
      </c>
      <c r="B886" s="8" t="s">
        <v>18</v>
      </c>
      <c r="C886" s="13">
        <v>1</v>
      </c>
      <c r="D886" s="13">
        <v>1</v>
      </c>
      <c r="E886" s="78">
        <v>0</v>
      </c>
      <c r="F886" s="104" t="s">
        <v>73</v>
      </c>
      <c r="G886" s="104" t="s">
        <v>88</v>
      </c>
      <c r="H886" s="104" t="s">
        <v>86</v>
      </c>
      <c r="I886" s="15">
        <v>51818.181810000002</v>
      </c>
      <c r="J886" s="15">
        <v>0</v>
      </c>
      <c r="K886" s="15">
        <v>0</v>
      </c>
      <c r="L886" s="15">
        <v>0</v>
      </c>
      <c r="M886" s="15">
        <v>0</v>
      </c>
      <c r="N886" s="15">
        <v>51818.181810000002</v>
      </c>
      <c r="O886" s="6">
        <v>0</v>
      </c>
    </row>
    <row r="887" spans="1:15" x14ac:dyDescent="0.25">
      <c r="A887" s="12">
        <v>2021</v>
      </c>
      <c r="B887" s="8" t="s">
        <v>18</v>
      </c>
      <c r="C887" s="13">
        <v>1</v>
      </c>
      <c r="D887" s="13">
        <v>1</v>
      </c>
      <c r="E887" s="78">
        <v>0</v>
      </c>
      <c r="F887" s="104" t="s">
        <v>73</v>
      </c>
      <c r="G887" s="104" t="s">
        <v>88</v>
      </c>
      <c r="H887" s="104" t="s">
        <v>66</v>
      </c>
      <c r="I887" s="15">
        <v>0</v>
      </c>
      <c r="J887" s="15">
        <v>0</v>
      </c>
      <c r="K887" s="15">
        <v>0</v>
      </c>
      <c r="L887" s="15">
        <v>0</v>
      </c>
      <c r="M887" s="15">
        <v>0</v>
      </c>
      <c r="N887" s="15">
        <v>0</v>
      </c>
      <c r="O887" s="6">
        <v>0</v>
      </c>
    </row>
    <row r="888" spans="1:15" x14ac:dyDescent="0.25">
      <c r="A888" s="12">
        <v>2021</v>
      </c>
      <c r="B888" s="8" t="s">
        <v>18</v>
      </c>
      <c r="C888" s="13">
        <v>1</v>
      </c>
      <c r="D888" s="13">
        <v>1</v>
      </c>
      <c r="E888" s="78">
        <v>0</v>
      </c>
      <c r="F888" s="104" t="s">
        <v>73</v>
      </c>
      <c r="G888" s="104" t="s">
        <v>88</v>
      </c>
      <c r="H888" s="104" t="s">
        <v>70</v>
      </c>
      <c r="I888" s="15">
        <v>0</v>
      </c>
      <c r="J888" s="15">
        <v>0</v>
      </c>
      <c r="K888" s="15">
        <v>0</v>
      </c>
      <c r="L888" s="15">
        <v>0</v>
      </c>
      <c r="M888" s="15">
        <v>0</v>
      </c>
      <c r="N888" s="15">
        <v>0</v>
      </c>
      <c r="O888" s="6">
        <v>0</v>
      </c>
    </row>
    <row r="889" spans="1:15" x14ac:dyDescent="0.25">
      <c r="A889" s="12">
        <v>2021</v>
      </c>
      <c r="B889" s="8" t="s">
        <v>18</v>
      </c>
      <c r="C889" s="13">
        <v>1</v>
      </c>
      <c r="D889" s="13">
        <v>1</v>
      </c>
      <c r="E889" s="78">
        <v>0</v>
      </c>
      <c r="F889" s="104" t="s">
        <v>73</v>
      </c>
      <c r="G889" s="104" t="s">
        <v>88</v>
      </c>
      <c r="H889" s="104" t="s">
        <v>56</v>
      </c>
      <c r="I889" s="15">
        <v>165</v>
      </c>
      <c r="J889" s="15">
        <v>0</v>
      </c>
      <c r="K889" s="15">
        <v>0</v>
      </c>
      <c r="L889" s="15">
        <v>61.742130000000003</v>
      </c>
      <c r="M889" s="15">
        <v>0</v>
      </c>
      <c r="N889" s="15">
        <v>165</v>
      </c>
      <c r="O889" s="6">
        <v>8.4790000000000004E-2</v>
      </c>
    </row>
    <row r="890" spans="1:15" x14ac:dyDescent="0.25">
      <c r="A890" s="12">
        <v>2021</v>
      </c>
      <c r="B890" s="8" t="s">
        <v>18</v>
      </c>
      <c r="C890" s="13">
        <v>1</v>
      </c>
      <c r="D890" s="13">
        <v>1</v>
      </c>
      <c r="E890" s="78">
        <v>0</v>
      </c>
      <c r="F890" s="104" t="s">
        <v>73</v>
      </c>
      <c r="G890" s="104" t="s">
        <v>88</v>
      </c>
      <c r="H890" s="104" t="s">
        <v>61</v>
      </c>
      <c r="I890" s="15">
        <v>0</v>
      </c>
      <c r="J890" s="15">
        <v>0</v>
      </c>
      <c r="K890" s="15">
        <v>0</v>
      </c>
      <c r="L890" s="15">
        <v>0</v>
      </c>
      <c r="M890" s="15">
        <v>0</v>
      </c>
      <c r="N890" s="15">
        <v>0</v>
      </c>
      <c r="O890" s="6">
        <v>0</v>
      </c>
    </row>
    <row r="891" spans="1:15" x14ac:dyDescent="0.25">
      <c r="A891" s="12">
        <v>2021</v>
      </c>
      <c r="B891" s="8" t="s">
        <v>18</v>
      </c>
      <c r="C891" s="13">
        <v>1</v>
      </c>
      <c r="D891" s="13">
        <v>0</v>
      </c>
      <c r="E891" s="78">
        <v>0</v>
      </c>
      <c r="F891" s="104" t="s">
        <v>73</v>
      </c>
      <c r="G891" s="104" t="s">
        <v>88</v>
      </c>
      <c r="H891" s="104" t="s">
        <v>91</v>
      </c>
      <c r="I891" s="15">
        <v>30000</v>
      </c>
      <c r="J891" s="15">
        <v>0</v>
      </c>
      <c r="K891" s="15">
        <v>0</v>
      </c>
      <c r="L891" s="15">
        <v>316.69166999999999</v>
      </c>
      <c r="M891" s="15">
        <v>0</v>
      </c>
      <c r="N891" s="15">
        <v>30000</v>
      </c>
      <c r="O891" s="6">
        <v>15.25</v>
      </c>
    </row>
    <row r="892" spans="1:15" x14ac:dyDescent="0.25">
      <c r="A892" s="12">
        <v>2021</v>
      </c>
      <c r="B892" s="8" t="s">
        <v>18</v>
      </c>
      <c r="C892" s="13">
        <v>1</v>
      </c>
      <c r="D892" s="13">
        <v>0</v>
      </c>
      <c r="E892" s="78">
        <v>0</v>
      </c>
      <c r="F892" s="104" t="s">
        <v>73</v>
      </c>
      <c r="G892" s="104" t="s">
        <v>88</v>
      </c>
      <c r="H892" s="104" t="s">
        <v>51</v>
      </c>
      <c r="I892" s="15">
        <v>40000</v>
      </c>
      <c r="J892" s="15">
        <v>0</v>
      </c>
      <c r="K892" s="15">
        <v>0</v>
      </c>
      <c r="L892" s="15">
        <v>0</v>
      </c>
      <c r="M892" s="15">
        <v>0</v>
      </c>
      <c r="N892" s="15">
        <v>40000</v>
      </c>
      <c r="O892" s="6">
        <v>0</v>
      </c>
    </row>
    <row r="893" spans="1:15" x14ac:dyDescent="0.25">
      <c r="A893" s="12">
        <v>2021</v>
      </c>
      <c r="B893" s="8" t="s">
        <v>18</v>
      </c>
      <c r="C893" s="13">
        <v>1</v>
      </c>
      <c r="D893" s="13">
        <v>1</v>
      </c>
      <c r="E893" s="78">
        <v>0</v>
      </c>
      <c r="F893" s="104" t="s">
        <v>73</v>
      </c>
      <c r="G893" s="104" t="s">
        <v>88</v>
      </c>
      <c r="H893" s="104" t="s">
        <v>64</v>
      </c>
      <c r="I893" s="15">
        <v>40364.854570000003</v>
      </c>
      <c r="J893" s="15">
        <v>0</v>
      </c>
      <c r="K893" s="15">
        <v>0</v>
      </c>
      <c r="L893" s="15">
        <v>0</v>
      </c>
      <c r="M893" s="15">
        <v>0</v>
      </c>
      <c r="N893" s="15">
        <v>40364.854570000003</v>
      </c>
      <c r="O893" s="6">
        <v>0</v>
      </c>
    </row>
    <row r="894" spans="1:15" x14ac:dyDescent="0.25">
      <c r="A894" s="12">
        <v>2021</v>
      </c>
      <c r="B894" s="8" t="s">
        <v>18</v>
      </c>
      <c r="C894" s="13">
        <v>1</v>
      </c>
      <c r="D894" s="13">
        <v>1</v>
      </c>
      <c r="E894" s="78">
        <v>0</v>
      </c>
      <c r="F894" s="104" t="s">
        <v>73</v>
      </c>
      <c r="G894" s="104" t="s">
        <v>88</v>
      </c>
      <c r="H894" s="104" t="s">
        <v>52</v>
      </c>
      <c r="I894" s="15">
        <v>43215.411269999997</v>
      </c>
      <c r="J894" s="15">
        <v>0</v>
      </c>
      <c r="K894" s="15">
        <v>2033.16047</v>
      </c>
      <c r="L894" s="15">
        <v>295.53272999999996</v>
      </c>
      <c r="M894" s="15">
        <v>0</v>
      </c>
      <c r="N894" s="15">
        <v>41182.250800000002</v>
      </c>
      <c r="O894" s="6">
        <v>0</v>
      </c>
    </row>
    <row r="895" spans="1:15" x14ac:dyDescent="0.25">
      <c r="A895" s="12">
        <v>2021</v>
      </c>
      <c r="B895" s="8" t="s">
        <v>18</v>
      </c>
      <c r="C895" s="13">
        <v>1</v>
      </c>
      <c r="D895" s="13">
        <v>1</v>
      </c>
      <c r="E895" s="78">
        <v>1</v>
      </c>
      <c r="F895" s="104" t="s">
        <v>73</v>
      </c>
      <c r="G895" s="104" t="s">
        <v>92</v>
      </c>
      <c r="H895" s="104" t="s">
        <v>43</v>
      </c>
      <c r="I895" s="15">
        <v>1918971.1581800003</v>
      </c>
      <c r="J895" s="15">
        <v>0</v>
      </c>
      <c r="K895" s="15">
        <v>0</v>
      </c>
      <c r="L895" s="15">
        <v>4921.87032</v>
      </c>
      <c r="M895" s="15">
        <v>0</v>
      </c>
      <c r="N895" s="15">
        <v>1918971.1581800003</v>
      </c>
      <c r="O895" s="6">
        <v>0</v>
      </c>
    </row>
    <row r="896" spans="1:15" x14ac:dyDescent="0.25">
      <c r="A896" s="12">
        <v>2021</v>
      </c>
      <c r="B896" s="8" t="s">
        <v>18</v>
      </c>
      <c r="C896" s="13">
        <v>1</v>
      </c>
      <c r="D896" s="13">
        <v>0</v>
      </c>
      <c r="E896" s="78">
        <v>0</v>
      </c>
      <c r="F896" s="104" t="s">
        <v>73</v>
      </c>
      <c r="G896" s="104" t="s">
        <v>92</v>
      </c>
      <c r="H896" s="104" t="s">
        <v>51</v>
      </c>
      <c r="I896" s="15">
        <v>120000</v>
      </c>
      <c r="J896" s="15">
        <v>0</v>
      </c>
      <c r="K896" s="15">
        <v>0</v>
      </c>
      <c r="L896" s="15">
        <v>0</v>
      </c>
      <c r="M896" s="15">
        <v>0</v>
      </c>
      <c r="N896" s="15">
        <v>120000</v>
      </c>
      <c r="O896" s="6">
        <v>0</v>
      </c>
    </row>
    <row r="897" spans="1:15" x14ac:dyDescent="0.25">
      <c r="A897" s="12">
        <v>2021</v>
      </c>
      <c r="B897" s="8" t="s">
        <v>18</v>
      </c>
      <c r="C897" s="13">
        <v>1</v>
      </c>
      <c r="D897" s="13">
        <v>1</v>
      </c>
      <c r="E897" s="78">
        <v>0</v>
      </c>
      <c r="F897" s="104" t="s">
        <v>73</v>
      </c>
      <c r="G897" s="104" t="s">
        <v>92</v>
      </c>
      <c r="H897" s="104" t="s">
        <v>66</v>
      </c>
      <c r="I897" s="15">
        <v>0</v>
      </c>
      <c r="J897" s="15">
        <v>0</v>
      </c>
      <c r="K897" s="15">
        <v>0</v>
      </c>
      <c r="L897" s="15">
        <v>0</v>
      </c>
      <c r="M897" s="15">
        <v>0</v>
      </c>
      <c r="N897" s="15">
        <v>0</v>
      </c>
      <c r="O897" s="6">
        <v>0</v>
      </c>
    </row>
    <row r="898" spans="1:15" x14ac:dyDescent="0.25">
      <c r="A898" s="12">
        <v>2021</v>
      </c>
      <c r="B898" s="8" t="s">
        <v>18</v>
      </c>
      <c r="C898" s="13">
        <v>1</v>
      </c>
      <c r="D898" s="13">
        <v>1</v>
      </c>
      <c r="E898" s="78">
        <v>0</v>
      </c>
      <c r="F898" s="104" t="s">
        <v>73</v>
      </c>
      <c r="G898" s="104" t="s">
        <v>92</v>
      </c>
      <c r="H898" s="104" t="s">
        <v>93</v>
      </c>
      <c r="I898" s="15">
        <v>90962.827290000001</v>
      </c>
      <c r="J898" s="15">
        <v>0</v>
      </c>
      <c r="K898" s="15">
        <v>0</v>
      </c>
      <c r="L898" s="15">
        <v>0</v>
      </c>
      <c r="M898" s="15">
        <v>0</v>
      </c>
      <c r="N898" s="15">
        <v>90962.827290000001</v>
      </c>
      <c r="O898" s="6">
        <v>0</v>
      </c>
    </row>
    <row r="899" spans="1:15" x14ac:dyDescent="0.25">
      <c r="A899" s="12">
        <v>2021</v>
      </c>
      <c r="B899" s="8" t="s">
        <v>18</v>
      </c>
      <c r="C899" s="13">
        <v>1</v>
      </c>
      <c r="D899" s="13">
        <v>1</v>
      </c>
      <c r="E899" s="78">
        <v>0</v>
      </c>
      <c r="F899" s="104" t="s">
        <v>73</v>
      </c>
      <c r="G899" s="104" t="s">
        <v>92</v>
      </c>
      <c r="H899" s="104" t="s">
        <v>45</v>
      </c>
      <c r="I899" s="15">
        <v>401087.08601999999</v>
      </c>
      <c r="J899" s="15">
        <v>25000</v>
      </c>
      <c r="K899" s="15">
        <v>0</v>
      </c>
      <c r="L899" s="15">
        <v>0</v>
      </c>
      <c r="M899" s="15">
        <v>0</v>
      </c>
      <c r="N899" s="15">
        <v>426087.08601999999</v>
      </c>
      <c r="O899" s="6">
        <v>0</v>
      </c>
    </row>
    <row r="900" spans="1:15" x14ac:dyDescent="0.25">
      <c r="A900" s="12">
        <v>2021</v>
      </c>
      <c r="B900" s="8" t="s">
        <v>18</v>
      </c>
      <c r="C900" s="13">
        <v>1</v>
      </c>
      <c r="D900" s="13">
        <v>1</v>
      </c>
      <c r="E900" s="78">
        <v>0</v>
      </c>
      <c r="F900" s="104" t="s">
        <v>73</v>
      </c>
      <c r="G900" s="104" t="s">
        <v>92</v>
      </c>
      <c r="H900" s="104" t="s">
        <v>55</v>
      </c>
      <c r="I900" s="15">
        <v>100245.07626999999</v>
      </c>
      <c r="J900" s="15">
        <v>2837.3730800000003</v>
      </c>
      <c r="K900" s="15">
        <v>0</v>
      </c>
      <c r="L900" s="15">
        <v>0</v>
      </c>
      <c r="M900" s="15">
        <v>0</v>
      </c>
      <c r="N900" s="15">
        <v>103082.44935</v>
      </c>
      <c r="O900" s="6">
        <v>0</v>
      </c>
    </row>
    <row r="901" spans="1:15" x14ac:dyDescent="0.25">
      <c r="A901" s="12">
        <v>2021</v>
      </c>
      <c r="B901" s="8" t="s">
        <v>18</v>
      </c>
      <c r="C901" s="13">
        <v>1</v>
      </c>
      <c r="D901" s="13">
        <v>1</v>
      </c>
      <c r="E901" s="78">
        <v>0</v>
      </c>
      <c r="F901" s="104" t="s">
        <v>73</v>
      </c>
      <c r="G901" s="104" t="s">
        <v>92</v>
      </c>
      <c r="H901" s="104" t="s">
        <v>94</v>
      </c>
      <c r="I901" s="15">
        <v>26853.153260000003</v>
      </c>
      <c r="J901" s="15">
        <v>0</v>
      </c>
      <c r="K901" s="15">
        <v>0</v>
      </c>
      <c r="L901" s="15">
        <v>0</v>
      </c>
      <c r="M901" s="15">
        <v>0</v>
      </c>
      <c r="N901" s="15">
        <v>26853.153260000003</v>
      </c>
      <c r="O901" s="6">
        <v>0</v>
      </c>
    </row>
    <row r="902" spans="1:15" x14ac:dyDescent="0.25">
      <c r="A902" s="12">
        <v>2021</v>
      </c>
      <c r="B902" s="8" t="s">
        <v>18</v>
      </c>
      <c r="C902" s="13">
        <v>1</v>
      </c>
      <c r="D902" s="13">
        <v>1</v>
      </c>
      <c r="E902" s="78">
        <v>0</v>
      </c>
      <c r="F902" s="104" t="s">
        <v>73</v>
      </c>
      <c r="G902" s="104" t="s">
        <v>92</v>
      </c>
      <c r="H902" s="104" t="s">
        <v>87</v>
      </c>
      <c r="I902" s="15">
        <v>6150.3821399999997</v>
      </c>
      <c r="J902" s="15">
        <v>0</v>
      </c>
      <c r="K902" s="15">
        <v>511.34219999999999</v>
      </c>
      <c r="L902" s="15">
        <v>79.906220000000005</v>
      </c>
      <c r="M902" s="15">
        <v>0</v>
      </c>
      <c r="N902" s="15">
        <v>5639.0399400000006</v>
      </c>
      <c r="O902" s="6">
        <v>0</v>
      </c>
    </row>
    <row r="903" spans="1:15" x14ac:dyDescent="0.25">
      <c r="A903" s="12">
        <v>2021</v>
      </c>
      <c r="B903" s="8" t="s">
        <v>18</v>
      </c>
      <c r="C903" s="13">
        <v>1</v>
      </c>
      <c r="D903" s="13">
        <v>1</v>
      </c>
      <c r="E903" s="78">
        <v>1</v>
      </c>
      <c r="F903" s="104" t="s">
        <v>78</v>
      </c>
      <c r="G903" s="104" t="s">
        <v>95</v>
      </c>
      <c r="H903" s="104" t="s">
        <v>43</v>
      </c>
      <c r="I903" s="15">
        <v>87605</v>
      </c>
      <c r="J903" s="15">
        <v>0</v>
      </c>
      <c r="K903" s="15">
        <v>0</v>
      </c>
      <c r="L903" s="15">
        <v>0</v>
      </c>
      <c r="M903" s="15">
        <v>0</v>
      </c>
      <c r="N903" s="15">
        <v>87605</v>
      </c>
      <c r="O903" s="6">
        <v>0</v>
      </c>
    </row>
    <row r="904" spans="1:15" x14ac:dyDescent="0.25">
      <c r="A904" s="12">
        <v>2021</v>
      </c>
      <c r="B904" s="8" t="s">
        <v>18</v>
      </c>
      <c r="C904" s="13">
        <v>1</v>
      </c>
      <c r="D904" s="13">
        <v>1</v>
      </c>
      <c r="E904" s="78">
        <v>1</v>
      </c>
      <c r="F904" s="104" t="s">
        <v>78</v>
      </c>
      <c r="G904" s="104" t="s">
        <v>95</v>
      </c>
      <c r="H904" s="104" t="s">
        <v>96</v>
      </c>
      <c r="I904" s="15">
        <v>299</v>
      </c>
      <c r="J904" s="15">
        <v>0</v>
      </c>
      <c r="K904" s="15">
        <v>0</v>
      </c>
      <c r="L904" s="15">
        <v>0</v>
      </c>
      <c r="M904" s="15">
        <v>0</v>
      </c>
      <c r="N904" s="15">
        <v>299</v>
      </c>
      <c r="O904" s="6">
        <v>0</v>
      </c>
    </row>
    <row r="905" spans="1:15" x14ac:dyDescent="0.25">
      <c r="A905" s="12">
        <v>2021</v>
      </c>
      <c r="B905" s="8" t="s">
        <v>18</v>
      </c>
      <c r="C905" s="13">
        <v>1</v>
      </c>
      <c r="D905" s="13">
        <v>1</v>
      </c>
      <c r="E905" s="78">
        <v>1</v>
      </c>
      <c r="F905" s="104" t="s">
        <v>78</v>
      </c>
      <c r="G905" s="104" t="s">
        <v>95</v>
      </c>
      <c r="H905" s="104" t="s">
        <v>97</v>
      </c>
      <c r="I905" s="15">
        <v>1263</v>
      </c>
      <c r="J905" s="15">
        <v>0</v>
      </c>
      <c r="K905" s="15">
        <v>0</v>
      </c>
      <c r="L905" s="15">
        <v>0</v>
      </c>
      <c r="M905" s="15">
        <v>0</v>
      </c>
      <c r="N905" s="15">
        <v>1263</v>
      </c>
      <c r="O905" s="6">
        <v>0</v>
      </c>
    </row>
    <row r="906" spans="1:15" x14ac:dyDescent="0.25">
      <c r="A906" s="12">
        <v>2021</v>
      </c>
      <c r="B906" s="8" t="s">
        <v>18</v>
      </c>
      <c r="C906" s="13">
        <v>1</v>
      </c>
      <c r="D906" s="13">
        <v>0</v>
      </c>
      <c r="E906" s="78">
        <v>0</v>
      </c>
      <c r="F906" s="104" t="s">
        <v>78</v>
      </c>
      <c r="G906" s="104" t="s">
        <v>95</v>
      </c>
      <c r="H906" s="104" t="s">
        <v>51</v>
      </c>
      <c r="I906" s="15">
        <v>2</v>
      </c>
      <c r="J906" s="15">
        <v>0</v>
      </c>
      <c r="K906" s="15">
        <v>0</v>
      </c>
      <c r="L906" s="15">
        <v>0</v>
      </c>
      <c r="M906" s="15">
        <v>0</v>
      </c>
      <c r="N906" s="15">
        <v>2</v>
      </c>
      <c r="O906" s="6">
        <v>0</v>
      </c>
    </row>
    <row r="907" spans="1:15" x14ac:dyDescent="0.25">
      <c r="A907" s="12">
        <v>2021</v>
      </c>
      <c r="B907" s="8" t="s">
        <v>18</v>
      </c>
      <c r="C907" s="13">
        <v>1</v>
      </c>
      <c r="D907" s="13">
        <v>1</v>
      </c>
      <c r="E907" s="78">
        <v>1</v>
      </c>
      <c r="F907" s="104" t="s">
        <v>78</v>
      </c>
      <c r="G907" s="104" t="s">
        <v>95</v>
      </c>
      <c r="H907" s="104" t="s">
        <v>98</v>
      </c>
      <c r="I907" s="15">
        <v>155</v>
      </c>
      <c r="J907" s="15">
        <v>0</v>
      </c>
      <c r="K907" s="15">
        <v>0</v>
      </c>
      <c r="L907" s="15">
        <v>0</v>
      </c>
      <c r="M907" s="15">
        <v>0</v>
      </c>
      <c r="N907" s="15">
        <v>155</v>
      </c>
      <c r="O907" s="6">
        <v>0</v>
      </c>
    </row>
    <row r="908" spans="1:15" x14ac:dyDescent="0.25">
      <c r="A908" s="12">
        <v>2021</v>
      </c>
      <c r="B908" s="8" t="s">
        <v>18</v>
      </c>
      <c r="C908" s="13">
        <v>1</v>
      </c>
      <c r="D908" s="13">
        <v>1</v>
      </c>
      <c r="E908" s="78">
        <v>1</v>
      </c>
      <c r="F908" s="104" t="s">
        <v>78</v>
      </c>
      <c r="G908" s="104" t="s">
        <v>95</v>
      </c>
      <c r="H908" s="104" t="s">
        <v>99</v>
      </c>
      <c r="I908" s="15">
        <v>239</v>
      </c>
      <c r="J908" s="15">
        <v>0</v>
      </c>
      <c r="K908" s="15">
        <v>0</v>
      </c>
      <c r="L908" s="15">
        <v>0</v>
      </c>
      <c r="M908" s="15">
        <v>0</v>
      </c>
      <c r="N908" s="15">
        <v>239</v>
      </c>
      <c r="O908" s="6">
        <v>0</v>
      </c>
    </row>
    <row r="909" spans="1:15" x14ac:dyDescent="0.25">
      <c r="A909" s="12">
        <v>2021</v>
      </c>
      <c r="B909" s="8" t="s">
        <v>18</v>
      </c>
      <c r="C909" s="13">
        <v>1</v>
      </c>
      <c r="D909" s="13">
        <v>1</v>
      </c>
      <c r="E909" s="78">
        <v>1</v>
      </c>
      <c r="F909" s="104" t="s">
        <v>78</v>
      </c>
      <c r="G909" s="104" t="s">
        <v>95</v>
      </c>
      <c r="H909" s="104" t="s">
        <v>100</v>
      </c>
      <c r="I909" s="15">
        <v>699</v>
      </c>
      <c r="J909" s="15">
        <v>0</v>
      </c>
      <c r="K909" s="15">
        <v>0</v>
      </c>
      <c r="L909" s="15">
        <v>0</v>
      </c>
      <c r="M909" s="15">
        <v>0</v>
      </c>
      <c r="N909" s="15">
        <v>699</v>
      </c>
      <c r="O909" s="6">
        <v>0</v>
      </c>
    </row>
    <row r="910" spans="1:15" x14ac:dyDescent="0.25">
      <c r="A910" s="12">
        <v>2021</v>
      </c>
      <c r="B910" s="8" t="s">
        <v>18</v>
      </c>
      <c r="C910" s="13">
        <v>1</v>
      </c>
      <c r="D910" s="13">
        <v>1</v>
      </c>
      <c r="E910" s="78">
        <v>0</v>
      </c>
      <c r="F910" s="104" t="s">
        <v>78</v>
      </c>
      <c r="G910" s="104" t="s">
        <v>95</v>
      </c>
      <c r="H910" s="104" t="s">
        <v>62</v>
      </c>
      <c r="I910" s="15">
        <v>2711</v>
      </c>
      <c r="J910" s="15">
        <v>0</v>
      </c>
      <c r="K910" s="15">
        <v>0</v>
      </c>
      <c r="L910" s="15">
        <v>0</v>
      </c>
      <c r="M910" s="15">
        <v>0</v>
      </c>
      <c r="N910" s="15">
        <v>2711</v>
      </c>
      <c r="O910" s="6">
        <v>0</v>
      </c>
    </row>
    <row r="911" spans="1:15" x14ac:dyDescent="0.25">
      <c r="A911" s="12">
        <v>2021</v>
      </c>
      <c r="B911" s="8" t="s">
        <v>18</v>
      </c>
      <c r="C911" s="13">
        <v>1</v>
      </c>
      <c r="D911" s="13">
        <v>1</v>
      </c>
      <c r="E911" s="78">
        <v>0</v>
      </c>
      <c r="F911" s="104" t="s">
        <v>78</v>
      </c>
      <c r="G911" s="104" t="s">
        <v>95</v>
      </c>
      <c r="H911" s="104" t="s">
        <v>44</v>
      </c>
      <c r="I911" s="15">
        <v>11335</v>
      </c>
      <c r="J911" s="15">
        <v>0</v>
      </c>
      <c r="K911" s="15">
        <v>0</v>
      </c>
      <c r="L911" s="15">
        <v>0</v>
      </c>
      <c r="M911" s="15">
        <v>0</v>
      </c>
      <c r="N911" s="15">
        <v>11335</v>
      </c>
      <c r="O911" s="6">
        <v>0</v>
      </c>
    </row>
    <row r="912" spans="1:15" x14ac:dyDescent="0.25">
      <c r="A912" s="12">
        <v>2021</v>
      </c>
      <c r="B912" s="8" t="s">
        <v>18</v>
      </c>
      <c r="C912" s="13">
        <v>1</v>
      </c>
      <c r="D912" s="13">
        <v>1</v>
      </c>
      <c r="E912" s="78">
        <v>0</v>
      </c>
      <c r="F912" s="104" t="s">
        <v>78</v>
      </c>
      <c r="G912" s="104" t="s">
        <v>95</v>
      </c>
      <c r="H912" s="104" t="s">
        <v>47</v>
      </c>
      <c r="I912" s="15">
        <v>487</v>
      </c>
      <c r="J912" s="15">
        <v>0</v>
      </c>
      <c r="K912" s="15">
        <v>0</v>
      </c>
      <c r="L912" s="15">
        <v>0</v>
      </c>
      <c r="M912" s="15">
        <v>0</v>
      </c>
      <c r="N912" s="15">
        <v>487</v>
      </c>
      <c r="O912" s="6">
        <v>0</v>
      </c>
    </row>
    <row r="913" spans="1:15" x14ac:dyDescent="0.25">
      <c r="A913" s="12">
        <v>2021</v>
      </c>
      <c r="B913" s="8" t="s">
        <v>18</v>
      </c>
      <c r="C913" s="13">
        <v>1</v>
      </c>
      <c r="D913" s="13">
        <v>1</v>
      </c>
      <c r="E913" s="78">
        <v>1</v>
      </c>
      <c r="F913" s="104" t="s">
        <v>78</v>
      </c>
      <c r="G913" s="104" t="s">
        <v>101</v>
      </c>
      <c r="H913" s="104" t="s">
        <v>43</v>
      </c>
      <c r="I913" s="15">
        <v>214296</v>
      </c>
      <c r="J913" s="15">
        <v>0</v>
      </c>
      <c r="K913" s="15">
        <v>0</v>
      </c>
      <c r="L913" s="15">
        <v>0</v>
      </c>
      <c r="M913" s="15">
        <v>0</v>
      </c>
      <c r="N913" s="15">
        <v>214296</v>
      </c>
      <c r="O913" s="6">
        <v>0</v>
      </c>
    </row>
    <row r="914" spans="1:15" x14ac:dyDescent="0.25">
      <c r="A914" s="12">
        <v>2021</v>
      </c>
      <c r="B914" s="8" t="s">
        <v>18</v>
      </c>
      <c r="C914" s="13">
        <v>1</v>
      </c>
      <c r="D914" s="13">
        <v>1</v>
      </c>
      <c r="E914" s="78">
        <v>1</v>
      </c>
      <c r="F914" s="104" t="s">
        <v>78</v>
      </c>
      <c r="G914" s="104" t="s">
        <v>101</v>
      </c>
      <c r="H914" s="104" t="s">
        <v>96</v>
      </c>
      <c r="I914" s="15">
        <v>2230</v>
      </c>
      <c r="J914" s="15">
        <v>0</v>
      </c>
      <c r="K914" s="15">
        <v>0</v>
      </c>
      <c r="L914" s="15">
        <v>0</v>
      </c>
      <c r="M914" s="15">
        <v>0</v>
      </c>
      <c r="N914" s="15">
        <v>2230</v>
      </c>
      <c r="O914" s="6">
        <v>0</v>
      </c>
    </row>
    <row r="915" spans="1:15" x14ac:dyDescent="0.25">
      <c r="A915" s="12">
        <v>2021</v>
      </c>
      <c r="B915" s="8" t="s">
        <v>18</v>
      </c>
      <c r="C915" s="13">
        <v>1</v>
      </c>
      <c r="D915" s="13">
        <v>1</v>
      </c>
      <c r="E915" s="78">
        <v>1</v>
      </c>
      <c r="F915" s="104" t="s">
        <v>78</v>
      </c>
      <c r="G915" s="104" t="s">
        <v>101</v>
      </c>
      <c r="H915" s="104" t="s">
        <v>97</v>
      </c>
      <c r="I915" s="15">
        <v>8092</v>
      </c>
      <c r="J915" s="15">
        <v>0</v>
      </c>
      <c r="K915" s="15">
        <v>0</v>
      </c>
      <c r="L915" s="15">
        <v>0</v>
      </c>
      <c r="M915" s="15">
        <v>0</v>
      </c>
      <c r="N915" s="15">
        <v>8092</v>
      </c>
      <c r="O915" s="6">
        <v>0</v>
      </c>
    </row>
    <row r="916" spans="1:15" x14ac:dyDescent="0.25">
      <c r="A916" s="12">
        <v>2021</v>
      </c>
      <c r="B916" s="8" t="s">
        <v>18</v>
      </c>
      <c r="C916" s="13">
        <v>1</v>
      </c>
      <c r="D916" s="13">
        <v>0</v>
      </c>
      <c r="E916" s="78">
        <v>0</v>
      </c>
      <c r="F916" s="104" t="s">
        <v>78</v>
      </c>
      <c r="G916" s="104" t="s">
        <v>101</v>
      </c>
      <c r="H916" s="104" t="s">
        <v>51</v>
      </c>
      <c r="I916" s="15">
        <v>19.411000000000001</v>
      </c>
      <c r="J916" s="15">
        <v>0</v>
      </c>
      <c r="K916" s="15">
        <v>0</v>
      </c>
      <c r="L916" s="15">
        <v>0</v>
      </c>
      <c r="M916" s="15">
        <v>0</v>
      </c>
      <c r="N916" s="15">
        <v>19.411000000000001</v>
      </c>
      <c r="O916" s="6">
        <v>0</v>
      </c>
    </row>
    <row r="917" spans="1:15" x14ac:dyDescent="0.25">
      <c r="A917" s="12">
        <v>2021</v>
      </c>
      <c r="B917" s="8" t="s">
        <v>18</v>
      </c>
      <c r="C917" s="13">
        <v>1</v>
      </c>
      <c r="D917" s="13">
        <v>1</v>
      </c>
      <c r="E917" s="78">
        <v>1</v>
      </c>
      <c r="F917" s="104" t="s">
        <v>78</v>
      </c>
      <c r="G917" s="104" t="s">
        <v>101</v>
      </c>
      <c r="H917" s="104" t="s">
        <v>98</v>
      </c>
      <c r="I917" s="15">
        <v>1030</v>
      </c>
      <c r="J917" s="15">
        <v>0</v>
      </c>
      <c r="K917" s="15">
        <v>0</v>
      </c>
      <c r="L917" s="15">
        <v>0</v>
      </c>
      <c r="M917" s="15">
        <v>0</v>
      </c>
      <c r="N917" s="15">
        <v>1030</v>
      </c>
      <c r="O917" s="6">
        <v>0</v>
      </c>
    </row>
    <row r="918" spans="1:15" x14ac:dyDescent="0.25">
      <c r="A918" s="12">
        <v>2021</v>
      </c>
      <c r="B918" s="8" t="s">
        <v>18</v>
      </c>
      <c r="C918" s="13">
        <v>1</v>
      </c>
      <c r="D918" s="13">
        <v>1</v>
      </c>
      <c r="E918" s="78">
        <v>1</v>
      </c>
      <c r="F918" s="104" t="s">
        <v>78</v>
      </c>
      <c r="G918" s="104" t="s">
        <v>101</v>
      </c>
      <c r="H918" s="104" t="s">
        <v>99</v>
      </c>
      <c r="I918" s="15">
        <v>2390</v>
      </c>
      <c r="J918" s="15">
        <v>0</v>
      </c>
      <c r="K918" s="15">
        <v>0</v>
      </c>
      <c r="L918" s="15">
        <v>0</v>
      </c>
      <c r="M918" s="15">
        <v>0</v>
      </c>
      <c r="N918" s="15">
        <v>2390</v>
      </c>
      <c r="O918" s="6">
        <v>0</v>
      </c>
    </row>
    <row r="919" spans="1:15" x14ac:dyDescent="0.25">
      <c r="A919" s="12">
        <v>2021</v>
      </c>
      <c r="B919" s="8" t="s">
        <v>18</v>
      </c>
      <c r="C919" s="13">
        <v>1</v>
      </c>
      <c r="D919" s="13">
        <v>1</v>
      </c>
      <c r="E919" s="78">
        <v>1</v>
      </c>
      <c r="F919" s="104" t="s">
        <v>78</v>
      </c>
      <c r="G919" s="104" t="s">
        <v>101</v>
      </c>
      <c r="H919" s="104" t="s">
        <v>100</v>
      </c>
      <c r="I919" s="15">
        <v>5701</v>
      </c>
      <c r="J919" s="15">
        <v>0</v>
      </c>
      <c r="K919" s="15">
        <v>0</v>
      </c>
      <c r="L919" s="15">
        <v>0</v>
      </c>
      <c r="M919" s="15">
        <v>0</v>
      </c>
      <c r="N919" s="15">
        <v>5701</v>
      </c>
      <c r="O919" s="6">
        <v>0</v>
      </c>
    </row>
    <row r="920" spans="1:15" x14ac:dyDescent="0.25">
      <c r="A920" s="12">
        <v>2021</v>
      </c>
      <c r="B920" s="8" t="s">
        <v>18</v>
      </c>
      <c r="C920" s="13">
        <v>1</v>
      </c>
      <c r="D920" s="13">
        <v>1</v>
      </c>
      <c r="E920" s="78">
        <v>0</v>
      </c>
      <c r="F920" s="104" t="s">
        <v>78</v>
      </c>
      <c r="G920" s="104" t="s">
        <v>101</v>
      </c>
      <c r="H920" s="104" t="s">
        <v>62</v>
      </c>
      <c r="I920" s="15">
        <v>18150</v>
      </c>
      <c r="J920" s="15">
        <v>0</v>
      </c>
      <c r="K920" s="15">
        <v>0</v>
      </c>
      <c r="L920" s="15">
        <v>0</v>
      </c>
      <c r="M920" s="15">
        <v>0</v>
      </c>
      <c r="N920" s="15">
        <v>18150</v>
      </c>
      <c r="O920" s="6">
        <v>0</v>
      </c>
    </row>
    <row r="921" spans="1:15" x14ac:dyDescent="0.25">
      <c r="A921" s="12">
        <v>2021</v>
      </c>
      <c r="B921" s="8" t="s">
        <v>18</v>
      </c>
      <c r="C921" s="13">
        <v>1</v>
      </c>
      <c r="D921" s="13">
        <v>1</v>
      </c>
      <c r="E921" s="78">
        <v>0</v>
      </c>
      <c r="F921" s="104" t="s">
        <v>78</v>
      </c>
      <c r="G921" s="104" t="s">
        <v>101</v>
      </c>
      <c r="H921" s="104" t="s">
        <v>44</v>
      </c>
      <c r="I921" s="15">
        <v>81058</v>
      </c>
      <c r="J921" s="15">
        <v>0</v>
      </c>
      <c r="K921" s="15">
        <v>0</v>
      </c>
      <c r="L921" s="15">
        <v>0</v>
      </c>
      <c r="M921" s="15">
        <v>0</v>
      </c>
      <c r="N921" s="15">
        <v>81058</v>
      </c>
      <c r="O921" s="6">
        <v>0</v>
      </c>
    </row>
    <row r="922" spans="1:15" x14ac:dyDescent="0.25">
      <c r="A922" s="12">
        <v>2021</v>
      </c>
      <c r="B922" s="8" t="s">
        <v>18</v>
      </c>
      <c r="C922" s="13">
        <v>1</v>
      </c>
      <c r="D922" s="13">
        <v>1</v>
      </c>
      <c r="E922" s="78">
        <v>0</v>
      </c>
      <c r="F922" s="104" t="s">
        <v>78</v>
      </c>
      <c r="G922" s="104" t="s">
        <v>101</v>
      </c>
      <c r="H922" s="104" t="s">
        <v>47</v>
      </c>
      <c r="I922" s="15">
        <v>3718</v>
      </c>
      <c r="J922" s="15">
        <v>0</v>
      </c>
      <c r="K922" s="15">
        <v>0</v>
      </c>
      <c r="L922" s="15">
        <v>0</v>
      </c>
      <c r="M922" s="15">
        <v>0</v>
      </c>
      <c r="N922" s="15">
        <v>3718</v>
      </c>
      <c r="O922" s="6">
        <v>0</v>
      </c>
    </row>
    <row r="923" spans="1:15" x14ac:dyDescent="0.25">
      <c r="A923" s="12">
        <v>2021</v>
      </c>
      <c r="B923" s="8" t="s">
        <v>18</v>
      </c>
      <c r="C923" s="13">
        <v>1</v>
      </c>
      <c r="D923" s="13">
        <v>1</v>
      </c>
      <c r="E923" s="78">
        <v>1</v>
      </c>
      <c r="F923" s="104" t="s">
        <v>78</v>
      </c>
      <c r="G923" s="104" t="s">
        <v>102</v>
      </c>
      <c r="H923" s="104" t="s">
        <v>43</v>
      </c>
      <c r="I923" s="15">
        <v>0</v>
      </c>
      <c r="J923" s="15">
        <v>0</v>
      </c>
      <c r="K923" s="15">
        <v>0</v>
      </c>
      <c r="L923" s="15">
        <v>0</v>
      </c>
      <c r="M923" s="15">
        <v>0</v>
      </c>
      <c r="N923" s="15">
        <v>0</v>
      </c>
      <c r="O923" s="6">
        <v>0</v>
      </c>
    </row>
    <row r="924" spans="1:15" x14ac:dyDescent="0.25">
      <c r="A924" s="12">
        <v>2021</v>
      </c>
      <c r="B924" s="8" t="s">
        <v>18</v>
      </c>
      <c r="C924" s="13">
        <v>1</v>
      </c>
      <c r="D924" s="13">
        <v>1</v>
      </c>
      <c r="E924" s="78">
        <v>1</v>
      </c>
      <c r="F924" s="104" t="s">
        <v>78</v>
      </c>
      <c r="G924" s="104" t="s">
        <v>103</v>
      </c>
      <c r="H924" s="104" t="s">
        <v>43</v>
      </c>
      <c r="I924" s="15">
        <v>0</v>
      </c>
      <c r="J924" s="15">
        <v>0</v>
      </c>
      <c r="K924" s="15">
        <v>0</v>
      </c>
      <c r="L924" s="15">
        <v>0</v>
      </c>
      <c r="M924" s="15">
        <v>0</v>
      </c>
      <c r="N924" s="15">
        <v>0</v>
      </c>
      <c r="O924" s="6">
        <v>0</v>
      </c>
    </row>
    <row r="925" spans="1:15" x14ac:dyDescent="0.25">
      <c r="A925" s="12">
        <v>2021</v>
      </c>
      <c r="B925" s="8" t="s">
        <v>18</v>
      </c>
      <c r="C925" s="13">
        <v>1</v>
      </c>
      <c r="D925" s="13">
        <v>1</v>
      </c>
      <c r="E925" s="78">
        <v>1</v>
      </c>
      <c r="F925" s="104" t="s">
        <v>57</v>
      </c>
      <c r="G925" s="104" t="s">
        <v>104</v>
      </c>
      <c r="H925" s="104" t="s">
        <v>43</v>
      </c>
      <c r="I925" s="15">
        <v>0</v>
      </c>
      <c r="J925" s="15">
        <v>0</v>
      </c>
      <c r="K925" s="15">
        <v>0</v>
      </c>
      <c r="L925" s="15">
        <v>0</v>
      </c>
      <c r="M925" s="15">
        <v>0</v>
      </c>
      <c r="N925" s="15">
        <v>0</v>
      </c>
      <c r="O925" s="6">
        <v>0</v>
      </c>
    </row>
    <row r="926" spans="1:15" x14ac:dyDescent="0.25">
      <c r="A926" s="12">
        <v>2021</v>
      </c>
      <c r="B926" s="8" t="s">
        <v>18</v>
      </c>
      <c r="C926" s="13">
        <v>1</v>
      </c>
      <c r="D926" s="13">
        <v>1</v>
      </c>
      <c r="E926" s="78">
        <v>1</v>
      </c>
      <c r="F926" s="104" t="s">
        <v>57</v>
      </c>
      <c r="G926" s="104" t="s">
        <v>105</v>
      </c>
      <c r="H926" s="104" t="s">
        <v>43</v>
      </c>
      <c r="I926" s="15">
        <v>0</v>
      </c>
      <c r="J926" s="15">
        <v>0</v>
      </c>
      <c r="K926" s="15">
        <v>0</v>
      </c>
      <c r="L926" s="15">
        <v>0</v>
      </c>
      <c r="M926" s="15">
        <v>0</v>
      </c>
      <c r="N926" s="15">
        <v>0</v>
      </c>
      <c r="O926" s="6">
        <v>0</v>
      </c>
    </row>
    <row r="927" spans="1:15" x14ac:dyDescent="0.25">
      <c r="A927" s="12">
        <v>2021</v>
      </c>
      <c r="B927" s="8" t="s">
        <v>18</v>
      </c>
      <c r="C927" s="13">
        <v>1</v>
      </c>
      <c r="D927" s="13">
        <v>1</v>
      </c>
      <c r="E927" s="78">
        <v>1</v>
      </c>
      <c r="F927" s="104" t="s">
        <v>57</v>
      </c>
      <c r="G927" s="104" t="s">
        <v>106</v>
      </c>
      <c r="H927" s="104" t="s">
        <v>43</v>
      </c>
      <c r="I927" s="15">
        <v>0</v>
      </c>
      <c r="J927" s="15">
        <v>0</v>
      </c>
      <c r="K927" s="15">
        <v>0</v>
      </c>
      <c r="L927" s="15">
        <v>0</v>
      </c>
      <c r="M927" s="15">
        <v>0</v>
      </c>
      <c r="N927" s="15">
        <v>0</v>
      </c>
      <c r="O927" s="6">
        <v>0</v>
      </c>
    </row>
    <row r="928" spans="1:15" x14ac:dyDescent="0.25">
      <c r="A928" s="12">
        <v>2021</v>
      </c>
      <c r="B928" s="8" t="s">
        <v>18</v>
      </c>
      <c r="C928" s="13">
        <v>1</v>
      </c>
      <c r="D928" s="13">
        <v>1</v>
      </c>
      <c r="E928" s="78">
        <v>1</v>
      </c>
      <c r="F928" s="104" t="s">
        <v>57</v>
      </c>
      <c r="G928" s="104" t="s">
        <v>107</v>
      </c>
      <c r="H928" s="104" t="s">
        <v>43</v>
      </c>
      <c r="I928" s="15">
        <v>0</v>
      </c>
      <c r="J928" s="15">
        <v>0</v>
      </c>
      <c r="K928" s="15">
        <v>0</v>
      </c>
      <c r="L928" s="15">
        <v>0</v>
      </c>
      <c r="M928" s="15">
        <v>0</v>
      </c>
      <c r="N928" s="15">
        <v>0</v>
      </c>
      <c r="O928" s="6">
        <v>0</v>
      </c>
    </row>
    <row r="929" spans="1:15" x14ac:dyDescent="0.25">
      <c r="A929" s="12">
        <v>2021</v>
      </c>
      <c r="B929" s="8" t="s">
        <v>18</v>
      </c>
      <c r="C929" s="13">
        <v>1</v>
      </c>
      <c r="D929" s="13">
        <v>1</v>
      </c>
      <c r="E929" s="78">
        <v>1</v>
      </c>
      <c r="F929" s="104" t="s">
        <v>57</v>
      </c>
      <c r="G929" s="104" t="s">
        <v>108</v>
      </c>
      <c r="H929" s="104" t="s">
        <v>43</v>
      </c>
      <c r="I929" s="15">
        <v>0</v>
      </c>
      <c r="J929" s="15">
        <v>0</v>
      </c>
      <c r="K929" s="15">
        <v>0</v>
      </c>
      <c r="L929" s="15">
        <v>0</v>
      </c>
      <c r="M929" s="15">
        <v>0</v>
      </c>
      <c r="N929" s="15">
        <v>0</v>
      </c>
      <c r="O929" s="6">
        <v>0</v>
      </c>
    </row>
    <row r="930" spans="1:15" x14ac:dyDescent="0.25">
      <c r="A930" s="12">
        <v>2021</v>
      </c>
      <c r="B930" s="8" t="s">
        <v>18</v>
      </c>
      <c r="C930" s="13">
        <v>1</v>
      </c>
      <c r="D930" s="13">
        <v>1</v>
      </c>
      <c r="E930" s="78">
        <v>1</v>
      </c>
      <c r="F930" s="104" t="s">
        <v>57</v>
      </c>
      <c r="G930" s="104" t="s">
        <v>109</v>
      </c>
      <c r="H930" s="104" t="s">
        <v>43</v>
      </c>
      <c r="I930" s="15">
        <v>8.3000000000000012E-5</v>
      </c>
      <c r="J930" s="15">
        <v>0</v>
      </c>
      <c r="K930" s="15">
        <v>0</v>
      </c>
      <c r="L930" s="15">
        <v>0</v>
      </c>
      <c r="M930" s="15">
        <v>-3.0000000000000187E-6</v>
      </c>
      <c r="N930" s="15">
        <v>7.9999999999999993E-5</v>
      </c>
      <c r="O930" s="6">
        <v>0</v>
      </c>
    </row>
    <row r="931" spans="1:15" x14ac:dyDescent="0.25">
      <c r="A931" s="12">
        <v>2021</v>
      </c>
      <c r="B931" s="8" t="s">
        <v>18</v>
      </c>
      <c r="C931" s="13">
        <v>1</v>
      </c>
      <c r="D931" s="13">
        <v>1</v>
      </c>
      <c r="E931" s="78">
        <v>1</v>
      </c>
      <c r="F931" s="104" t="s">
        <v>57</v>
      </c>
      <c r="G931" s="104" t="s">
        <v>109</v>
      </c>
      <c r="H931" s="104" t="s">
        <v>110</v>
      </c>
      <c r="I931" s="15">
        <v>0</v>
      </c>
      <c r="J931" s="15">
        <v>0</v>
      </c>
      <c r="K931" s="15">
        <v>0</v>
      </c>
      <c r="L931" s="15">
        <v>0</v>
      </c>
      <c r="M931" s="15">
        <v>0</v>
      </c>
      <c r="N931" s="15">
        <v>0</v>
      </c>
      <c r="O931" s="6">
        <v>0</v>
      </c>
    </row>
    <row r="932" spans="1:15" x14ac:dyDescent="0.25">
      <c r="A932" s="12">
        <v>2021</v>
      </c>
      <c r="B932" s="8" t="s">
        <v>18</v>
      </c>
      <c r="C932" s="13">
        <v>1</v>
      </c>
      <c r="D932" s="13">
        <v>1</v>
      </c>
      <c r="E932" s="78">
        <v>1</v>
      </c>
      <c r="F932" s="104" t="s">
        <v>57</v>
      </c>
      <c r="G932" s="104" t="s">
        <v>109</v>
      </c>
      <c r="H932" s="104" t="s">
        <v>99</v>
      </c>
      <c r="I932" s="15">
        <v>0</v>
      </c>
      <c r="J932" s="15">
        <v>0</v>
      </c>
      <c r="K932" s="15">
        <v>0</v>
      </c>
      <c r="L932" s="15">
        <v>0</v>
      </c>
      <c r="M932" s="15">
        <v>0</v>
      </c>
      <c r="N932" s="15">
        <v>0</v>
      </c>
      <c r="O932" s="6">
        <v>0</v>
      </c>
    </row>
    <row r="933" spans="1:15" x14ac:dyDescent="0.25">
      <c r="A933" s="12">
        <v>2021</v>
      </c>
      <c r="B933" s="8" t="s">
        <v>18</v>
      </c>
      <c r="C933" s="13">
        <v>1</v>
      </c>
      <c r="D933" s="13">
        <v>1</v>
      </c>
      <c r="E933" s="78">
        <v>1</v>
      </c>
      <c r="F933" s="104" t="s">
        <v>57</v>
      </c>
      <c r="G933" s="104" t="s">
        <v>109</v>
      </c>
      <c r="H933" s="104" t="s">
        <v>100</v>
      </c>
      <c r="I933" s="15">
        <v>0</v>
      </c>
      <c r="J933" s="15">
        <v>0</v>
      </c>
      <c r="K933" s="15">
        <v>0</v>
      </c>
      <c r="L933" s="15">
        <v>0</v>
      </c>
      <c r="M933" s="15">
        <v>0</v>
      </c>
      <c r="N933" s="15">
        <v>0</v>
      </c>
      <c r="O933" s="6">
        <v>0</v>
      </c>
    </row>
    <row r="934" spans="1:15" x14ac:dyDescent="0.25">
      <c r="A934" s="12">
        <v>2021</v>
      </c>
      <c r="B934" s="8" t="s">
        <v>18</v>
      </c>
      <c r="C934" s="13">
        <v>1</v>
      </c>
      <c r="D934" s="13">
        <v>1</v>
      </c>
      <c r="E934" s="78">
        <v>0</v>
      </c>
      <c r="F934" s="104" t="s">
        <v>57</v>
      </c>
      <c r="G934" s="104" t="s">
        <v>109</v>
      </c>
      <c r="H934" s="104" t="s">
        <v>62</v>
      </c>
      <c r="I934" s="15">
        <v>0</v>
      </c>
      <c r="J934" s="15">
        <v>0</v>
      </c>
      <c r="K934" s="15">
        <v>0</v>
      </c>
      <c r="L934" s="15">
        <v>0</v>
      </c>
      <c r="M934" s="15">
        <v>0</v>
      </c>
      <c r="N934" s="15">
        <v>0</v>
      </c>
      <c r="O934" s="6">
        <v>0</v>
      </c>
    </row>
    <row r="935" spans="1:15" x14ac:dyDescent="0.25">
      <c r="A935" s="12">
        <v>2021</v>
      </c>
      <c r="B935" s="8" t="s">
        <v>18</v>
      </c>
      <c r="C935" s="13">
        <v>1</v>
      </c>
      <c r="D935" s="13">
        <v>1</v>
      </c>
      <c r="E935" s="78">
        <v>0</v>
      </c>
      <c r="F935" s="104" t="s">
        <v>57</v>
      </c>
      <c r="G935" s="104" t="s">
        <v>109</v>
      </c>
      <c r="H935" s="104" t="s">
        <v>47</v>
      </c>
      <c r="I935" s="15">
        <v>0</v>
      </c>
      <c r="J935" s="15">
        <v>0</v>
      </c>
      <c r="K935" s="15">
        <v>0</v>
      </c>
      <c r="L935" s="15">
        <v>0</v>
      </c>
      <c r="M935" s="15">
        <v>0</v>
      </c>
      <c r="N935" s="15">
        <v>0</v>
      </c>
      <c r="O935" s="6">
        <v>0</v>
      </c>
    </row>
    <row r="936" spans="1:15" x14ac:dyDescent="0.25">
      <c r="A936" s="12">
        <v>2021</v>
      </c>
      <c r="B936" s="8" t="s">
        <v>18</v>
      </c>
      <c r="C936" s="13">
        <v>1</v>
      </c>
      <c r="D936" s="13">
        <v>0</v>
      </c>
      <c r="E936" s="78">
        <v>0</v>
      </c>
      <c r="F936" s="104" t="s">
        <v>57</v>
      </c>
      <c r="G936" s="104" t="s">
        <v>109</v>
      </c>
      <c r="H936" s="104" t="s">
        <v>111</v>
      </c>
      <c r="I936" s="15">
        <v>0</v>
      </c>
      <c r="J936" s="15">
        <v>0</v>
      </c>
      <c r="K936" s="15">
        <v>0</v>
      </c>
      <c r="L936" s="15">
        <v>0</v>
      </c>
      <c r="M936" s="15">
        <v>0</v>
      </c>
      <c r="N936" s="15">
        <v>0</v>
      </c>
      <c r="O936" s="6">
        <v>0</v>
      </c>
    </row>
    <row r="937" spans="1:15" x14ac:dyDescent="0.25">
      <c r="A937" s="12">
        <v>2021</v>
      </c>
      <c r="B937" s="8" t="s">
        <v>18</v>
      </c>
      <c r="C937" s="13">
        <v>1</v>
      </c>
      <c r="D937" s="13">
        <v>0</v>
      </c>
      <c r="E937" s="78">
        <v>0</v>
      </c>
      <c r="F937" s="104" t="s">
        <v>57</v>
      </c>
      <c r="G937" s="104" t="s">
        <v>109</v>
      </c>
      <c r="H937" s="104" t="s">
        <v>51</v>
      </c>
      <c r="I937" s="15">
        <v>0</v>
      </c>
      <c r="J937" s="15">
        <v>0</v>
      </c>
      <c r="K937" s="15">
        <v>0</v>
      </c>
      <c r="L937" s="15">
        <v>0</v>
      </c>
      <c r="M937" s="15">
        <v>0</v>
      </c>
      <c r="N937" s="15">
        <v>0</v>
      </c>
      <c r="O937" s="6">
        <v>0</v>
      </c>
    </row>
    <row r="938" spans="1:15" x14ac:dyDescent="0.25">
      <c r="A938" s="12">
        <v>2021</v>
      </c>
      <c r="B938" s="8" t="s">
        <v>18</v>
      </c>
      <c r="C938" s="13">
        <v>1</v>
      </c>
      <c r="D938" s="13">
        <v>1</v>
      </c>
      <c r="E938" s="78">
        <v>1</v>
      </c>
      <c r="F938" s="104" t="s">
        <v>57</v>
      </c>
      <c r="G938" s="104" t="s">
        <v>112</v>
      </c>
      <c r="H938" s="104" t="s">
        <v>43</v>
      </c>
      <c r="I938" s="15">
        <v>5436.1110509999999</v>
      </c>
      <c r="J938" s="15">
        <v>0</v>
      </c>
      <c r="K938" s="15">
        <v>0</v>
      </c>
      <c r="L938" s="15">
        <v>7.2998419999999999</v>
      </c>
      <c r="M938" s="15">
        <v>-45.03299700000025</v>
      </c>
      <c r="N938" s="15">
        <v>5391.0780539999996</v>
      </c>
      <c r="O938" s="6">
        <v>0</v>
      </c>
    </row>
    <row r="939" spans="1:15" x14ac:dyDescent="0.25">
      <c r="A939" s="12">
        <v>2021</v>
      </c>
      <c r="B939" s="8" t="s">
        <v>18</v>
      </c>
      <c r="C939" s="13">
        <v>1</v>
      </c>
      <c r="D939" s="13">
        <v>0</v>
      </c>
      <c r="E939" s="78">
        <v>0</v>
      </c>
      <c r="F939" s="104" t="s">
        <v>57</v>
      </c>
      <c r="G939" s="104" t="s">
        <v>112</v>
      </c>
      <c r="H939" s="104" t="s">
        <v>60</v>
      </c>
      <c r="I939" s="15">
        <v>0</v>
      </c>
      <c r="J939" s="15">
        <v>0</v>
      </c>
      <c r="K939" s="15">
        <v>0</v>
      </c>
      <c r="L939" s="15">
        <v>0</v>
      </c>
      <c r="M939" s="15">
        <v>0</v>
      </c>
      <c r="N939" s="15">
        <v>0</v>
      </c>
      <c r="O939" s="6">
        <v>0</v>
      </c>
    </row>
    <row r="940" spans="1:15" x14ac:dyDescent="0.25">
      <c r="A940" s="12">
        <v>2021</v>
      </c>
      <c r="B940" s="8" t="s">
        <v>18</v>
      </c>
      <c r="C940" s="13">
        <v>1</v>
      </c>
      <c r="D940" s="13">
        <v>1</v>
      </c>
      <c r="E940" s="78">
        <v>1</v>
      </c>
      <c r="F940" s="104" t="s">
        <v>57</v>
      </c>
      <c r="G940" s="104" t="s">
        <v>112</v>
      </c>
      <c r="H940" s="104" t="s">
        <v>110</v>
      </c>
      <c r="I940" s="15">
        <v>59.027282</v>
      </c>
      <c r="J940" s="15">
        <v>0</v>
      </c>
      <c r="K940" s="15">
        <v>0</v>
      </c>
      <c r="L940" s="15">
        <v>0</v>
      </c>
      <c r="M940" s="15">
        <v>-0.84047600000000244</v>
      </c>
      <c r="N940" s="15">
        <v>58.186805999999997</v>
      </c>
      <c r="O940" s="6">
        <v>0</v>
      </c>
    </row>
    <row r="941" spans="1:15" x14ac:dyDescent="0.25">
      <c r="A941" s="12">
        <v>2021</v>
      </c>
      <c r="B941" s="8" t="s">
        <v>18</v>
      </c>
      <c r="C941" s="13">
        <v>1</v>
      </c>
      <c r="D941" s="13">
        <v>1</v>
      </c>
      <c r="E941" s="78">
        <v>1</v>
      </c>
      <c r="F941" s="104" t="s">
        <v>57</v>
      </c>
      <c r="G941" s="104" t="s">
        <v>112</v>
      </c>
      <c r="H941" s="104" t="s">
        <v>99</v>
      </c>
      <c r="I941" s="15">
        <v>0</v>
      </c>
      <c r="J941" s="15">
        <v>0</v>
      </c>
      <c r="K941" s="15">
        <v>0</v>
      </c>
      <c r="L941" s="15">
        <v>0</v>
      </c>
      <c r="M941" s="15">
        <v>0</v>
      </c>
      <c r="N941" s="15">
        <v>0</v>
      </c>
      <c r="O941" s="6">
        <v>0</v>
      </c>
    </row>
    <row r="942" spans="1:15" x14ac:dyDescent="0.25">
      <c r="A942" s="12">
        <v>2021</v>
      </c>
      <c r="B942" s="8" t="s">
        <v>18</v>
      </c>
      <c r="C942" s="13">
        <v>1</v>
      </c>
      <c r="D942" s="13">
        <v>1</v>
      </c>
      <c r="E942" s="78">
        <v>1</v>
      </c>
      <c r="F942" s="104" t="s">
        <v>57</v>
      </c>
      <c r="G942" s="104" t="s">
        <v>112</v>
      </c>
      <c r="H942" s="104" t="s">
        <v>100</v>
      </c>
      <c r="I942" s="15">
        <v>0</v>
      </c>
      <c r="J942" s="15">
        <v>0</v>
      </c>
      <c r="K942" s="15">
        <v>0</v>
      </c>
      <c r="L942" s="15">
        <v>0</v>
      </c>
      <c r="M942" s="15">
        <v>0</v>
      </c>
      <c r="N942" s="15">
        <v>0</v>
      </c>
      <c r="O942" s="6">
        <v>0</v>
      </c>
    </row>
    <row r="943" spans="1:15" x14ac:dyDescent="0.25">
      <c r="A943" s="12">
        <v>2021</v>
      </c>
      <c r="B943" s="8" t="s">
        <v>18</v>
      </c>
      <c r="C943" s="13">
        <v>1</v>
      </c>
      <c r="D943" s="13">
        <v>1</v>
      </c>
      <c r="E943" s="78">
        <v>0</v>
      </c>
      <c r="F943" s="104" t="s">
        <v>57</v>
      </c>
      <c r="G943" s="104" t="s">
        <v>112</v>
      </c>
      <c r="H943" s="104" t="s">
        <v>62</v>
      </c>
      <c r="I943" s="15">
        <v>97.861189999999993</v>
      </c>
      <c r="J943" s="15">
        <v>0</v>
      </c>
      <c r="K943" s="15">
        <v>0</v>
      </c>
      <c r="L943" s="15">
        <v>0</v>
      </c>
      <c r="M943" s="15">
        <v>-0.46699599999999464</v>
      </c>
      <c r="N943" s="15">
        <v>97.394193999999999</v>
      </c>
      <c r="O943" s="6">
        <v>0</v>
      </c>
    </row>
    <row r="944" spans="1:15" x14ac:dyDescent="0.25">
      <c r="A944" s="12">
        <v>2021</v>
      </c>
      <c r="B944" s="8" t="s">
        <v>18</v>
      </c>
      <c r="C944" s="13">
        <v>1</v>
      </c>
      <c r="D944" s="13">
        <v>1</v>
      </c>
      <c r="E944" s="78">
        <v>0</v>
      </c>
      <c r="F944" s="104" t="s">
        <v>57</v>
      </c>
      <c r="G944" s="104" t="s">
        <v>112</v>
      </c>
      <c r="H944" s="104" t="s">
        <v>47</v>
      </c>
      <c r="I944" s="15">
        <v>37.407650000000004</v>
      </c>
      <c r="J944" s="15">
        <v>0</v>
      </c>
      <c r="K944" s="15">
        <v>0</v>
      </c>
      <c r="L944" s="15">
        <v>0</v>
      </c>
      <c r="M944" s="15">
        <v>0</v>
      </c>
      <c r="N944" s="15">
        <v>37.407650000000004</v>
      </c>
      <c r="O944" s="6">
        <v>0</v>
      </c>
    </row>
    <row r="945" spans="1:15" x14ac:dyDescent="0.25">
      <c r="A945" s="12">
        <v>2021</v>
      </c>
      <c r="B945" s="8" t="s">
        <v>18</v>
      </c>
      <c r="C945" s="13">
        <v>1</v>
      </c>
      <c r="D945" s="13">
        <v>0</v>
      </c>
      <c r="E945" s="78">
        <v>0</v>
      </c>
      <c r="F945" s="104" t="s">
        <v>57</v>
      </c>
      <c r="G945" s="104" t="s">
        <v>112</v>
      </c>
      <c r="H945" s="104" t="s">
        <v>111</v>
      </c>
      <c r="I945" s="15">
        <v>0</v>
      </c>
      <c r="J945" s="15">
        <v>0</v>
      </c>
      <c r="K945" s="15">
        <v>0</v>
      </c>
      <c r="L945" s="15">
        <v>0</v>
      </c>
      <c r="M945" s="15">
        <v>0</v>
      </c>
      <c r="N945" s="15">
        <v>0</v>
      </c>
      <c r="O945" s="6">
        <v>0</v>
      </c>
    </row>
    <row r="946" spans="1:15" x14ac:dyDescent="0.25">
      <c r="A946" s="12">
        <v>2021</v>
      </c>
      <c r="B946" s="8" t="s">
        <v>18</v>
      </c>
      <c r="C946" s="13">
        <v>1</v>
      </c>
      <c r="D946" s="13">
        <v>0</v>
      </c>
      <c r="E946" s="78">
        <v>0</v>
      </c>
      <c r="F946" s="104" t="s">
        <v>57</v>
      </c>
      <c r="G946" s="104" t="s">
        <v>112</v>
      </c>
      <c r="H946" s="104" t="s">
        <v>51</v>
      </c>
      <c r="I946" s="15">
        <v>9.8629700000000007</v>
      </c>
      <c r="J946" s="15">
        <v>0</v>
      </c>
      <c r="K946" s="15">
        <v>0</v>
      </c>
      <c r="L946" s="15">
        <v>0</v>
      </c>
      <c r="M946" s="15">
        <v>0</v>
      </c>
      <c r="N946" s="15">
        <v>9.8629700000000007</v>
      </c>
      <c r="O946" s="6">
        <v>0</v>
      </c>
    </row>
    <row r="947" spans="1:15" x14ac:dyDescent="0.25">
      <c r="A947" s="12">
        <v>2021</v>
      </c>
      <c r="B947" s="8" t="s">
        <v>18</v>
      </c>
      <c r="C947" s="13">
        <v>1</v>
      </c>
      <c r="D947" s="13">
        <v>1</v>
      </c>
      <c r="E947" s="78">
        <v>1</v>
      </c>
      <c r="F947" s="104" t="s">
        <v>78</v>
      </c>
      <c r="G947" s="104" t="s">
        <v>113</v>
      </c>
      <c r="H947" s="104" t="s">
        <v>43</v>
      </c>
      <c r="I947" s="15">
        <v>0</v>
      </c>
      <c r="J947" s="15">
        <v>0</v>
      </c>
      <c r="K947" s="15">
        <v>0</v>
      </c>
      <c r="L947" s="15">
        <v>0</v>
      </c>
      <c r="M947" s="15">
        <v>0</v>
      </c>
      <c r="N947" s="15">
        <v>0</v>
      </c>
      <c r="O947" s="6">
        <v>0</v>
      </c>
    </row>
    <row r="948" spans="1:15" x14ac:dyDescent="0.25">
      <c r="A948" s="12">
        <v>2021</v>
      </c>
      <c r="B948" s="8" t="s">
        <v>18</v>
      </c>
      <c r="C948" s="13">
        <v>1</v>
      </c>
      <c r="D948" s="13">
        <v>1</v>
      </c>
      <c r="E948" s="78">
        <v>1</v>
      </c>
      <c r="F948" s="104" t="s">
        <v>78</v>
      </c>
      <c r="G948" s="104" t="s">
        <v>114</v>
      </c>
      <c r="H948" s="104" t="s">
        <v>43</v>
      </c>
      <c r="I948" s="15">
        <v>0</v>
      </c>
      <c r="J948" s="15">
        <v>0</v>
      </c>
      <c r="K948" s="15">
        <v>0</v>
      </c>
      <c r="L948" s="15">
        <v>0</v>
      </c>
      <c r="M948" s="15">
        <v>0</v>
      </c>
      <c r="N948" s="15">
        <v>0</v>
      </c>
      <c r="O948" s="6">
        <v>0</v>
      </c>
    </row>
    <row r="949" spans="1:15" x14ac:dyDescent="0.25">
      <c r="A949" s="12">
        <v>2021</v>
      </c>
      <c r="B949" s="8" t="s">
        <v>18</v>
      </c>
      <c r="C949" s="13">
        <v>1</v>
      </c>
      <c r="D949" s="13">
        <v>1</v>
      </c>
      <c r="E949" s="78">
        <v>0</v>
      </c>
      <c r="F949" s="104" t="s">
        <v>78</v>
      </c>
      <c r="G949" s="104" t="s">
        <v>115</v>
      </c>
      <c r="H949" s="104" t="s">
        <v>116</v>
      </c>
      <c r="I949" s="15">
        <v>0</v>
      </c>
      <c r="J949" s="15">
        <v>0</v>
      </c>
      <c r="K949" s="15">
        <v>0</v>
      </c>
      <c r="L949" s="15">
        <v>0</v>
      </c>
      <c r="M949" s="15">
        <v>0</v>
      </c>
      <c r="N949" s="15">
        <v>0</v>
      </c>
      <c r="O949" s="6">
        <v>0</v>
      </c>
    </row>
    <row r="950" spans="1:15" x14ac:dyDescent="0.25">
      <c r="A950" s="12">
        <v>2021</v>
      </c>
      <c r="B950" s="8" t="s">
        <v>18</v>
      </c>
      <c r="C950" s="13">
        <v>1</v>
      </c>
      <c r="D950" s="13">
        <v>1</v>
      </c>
      <c r="E950" s="78">
        <v>1</v>
      </c>
      <c r="F950" s="104" t="s">
        <v>78</v>
      </c>
      <c r="G950" s="104" t="s">
        <v>117</v>
      </c>
      <c r="H950" s="104" t="s">
        <v>43</v>
      </c>
      <c r="I950" s="15">
        <v>0</v>
      </c>
      <c r="J950" s="15">
        <v>0</v>
      </c>
      <c r="K950" s="15">
        <v>0</v>
      </c>
      <c r="L950" s="15">
        <v>0</v>
      </c>
      <c r="M950" s="15">
        <v>0</v>
      </c>
      <c r="N950" s="15">
        <v>0</v>
      </c>
      <c r="O950" s="6">
        <v>0</v>
      </c>
    </row>
    <row r="951" spans="1:15" x14ac:dyDescent="0.25">
      <c r="A951" s="12">
        <v>2021</v>
      </c>
      <c r="B951" s="8" t="s">
        <v>18</v>
      </c>
      <c r="C951" s="13">
        <v>1</v>
      </c>
      <c r="D951" s="13">
        <v>1</v>
      </c>
      <c r="E951" s="78">
        <v>1</v>
      </c>
      <c r="F951" s="104" t="s">
        <v>78</v>
      </c>
      <c r="G951" s="104" t="s">
        <v>118</v>
      </c>
      <c r="H951" s="104" t="s">
        <v>43</v>
      </c>
      <c r="I951" s="15">
        <v>0</v>
      </c>
      <c r="J951" s="15">
        <v>0</v>
      </c>
      <c r="K951" s="15">
        <v>0</v>
      </c>
      <c r="L951" s="15">
        <v>0</v>
      </c>
      <c r="M951" s="15">
        <v>0</v>
      </c>
      <c r="N951" s="15">
        <v>0</v>
      </c>
      <c r="O951" s="6">
        <v>0</v>
      </c>
    </row>
    <row r="952" spans="1:15" x14ac:dyDescent="0.25">
      <c r="A952" s="12">
        <v>2021</v>
      </c>
      <c r="B952" s="8" t="s">
        <v>18</v>
      </c>
      <c r="C952" s="13">
        <v>1</v>
      </c>
      <c r="D952" s="13">
        <v>1</v>
      </c>
      <c r="E952" s="78">
        <v>1</v>
      </c>
      <c r="F952" s="104" t="s">
        <v>78</v>
      </c>
      <c r="G952" s="104" t="s">
        <v>119</v>
      </c>
      <c r="H952" s="104" t="s">
        <v>43</v>
      </c>
      <c r="I952" s="15">
        <v>0</v>
      </c>
      <c r="J952" s="15">
        <v>0</v>
      </c>
      <c r="K952" s="15">
        <v>0</v>
      </c>
      <c r="L952" s="15">
        <v>0</v>
      </c>
      <c r="M952" s="15">
        <v>0</v>
      </c>
      <c r="N952" s="15">
        <v>0</v>
      </c>
      <c r="O952" s="6">
        <v>0</v>
      </c>
    </row>
    <row r="953" spans="1:15" x14ac:dyDescent="0.25">
      <c r="A953" s="12">
        <v>2021</v>
      </c>
      <c r="B953" s="8" t="s">
        <v>18</v>
      </c>
      <c r="C953" s="13">
        <v>1</v>
      </c>
      <c r="D953" s="13">
        <v>1</v>
      </c>
      <c r="E953" s="78">
        <v>0</v>
      </c>
      <c r="F953" s="104" t="s">
        <v>78</v>
      </c>
      <c r="G953" s="104" t="s">
        <v>115</v>
      </c>
      <c r="H953" s="104" t="s">
        <v>120</v>
      </c>
      <c r="I953" s="15">
        <v>58300</v>
      </c>
      <c r="J953" s="15">
        <v>0</v>
      </c>
      <c r="K953" s="15">
        <v>8300</v>
      </c>
      <c r="L953" s="15">
        <v>224.69792000000001</v>
      </c>
      <c r="M953" s="15">
        <v>0</v>
      </c>
      <c r="N953" s="15">
        <v>50000</v>
      </c>
      <c r="O953" s="6">
        <v>0</v>
      </c>
    </row>
    <row r="954" spans="1:15" x14ac:dyDescent="0.25">
      <c r="A954" s="12">
        <v>2021</v>
      </c>
      <c r="B954" s="8" t="s">
        <v>18</v>
      </c>
      <c r="C954" s="13">
        <v>1</v>
      </c>
      <c r="D954" s="13">
        <v>1</v>
      </c>
      <c r="E954" s="78">
        <v>1</v>
      </c>
      <c r="F954" s="104" t="s">
        <v>78</v>
      </c>
      <c r="G954" s="104" t="s">
        <v>121</v>
      </c>
      <c r="H954" s="104" t="s">
        <v>43</v>
      </c>
      <c r="I954" s="15">
        <v>0</v>
      </c>
      <c r="J954" s="15">
        <v>0</v>
      </c>
      <c r="K954" s="15">
        <v>0</v>
      </c>
      <c r="L954" s="15">
        <v>0</v>
      </c>
      <c r="M954" s="15">
        <v>0</v>
      </c>
      <c r="N954" s="15">
        <v>0</v>
      </c>
      <c r="O954" s="6">
        <v>0</v>
      </c>
    </row>
    <row r="955" spans="1:15" x14ac:dyDescent="0.25">
      <c r="A955" s="12">
        <v>2021</v>
      </c>
      <c r="B955" s="8" t="s">
        <v>18</v>
      </c>
      <c r="C955" s="13">
        <v>1</v>
      </c>
      <c r="D955" s="13">
        <v>1</v>
      </c>
      <c r="E955" s="78">
        <v>1</v>
      </c>
      <c r="F955" s="104" t="s">
        <v>78</v>
      </c>
      <c r="G955" s="104" t="s">
        <v>122</v>
      </c>
      <c r="H955" s="104" t="s">
        <v>43</v>
      </c>
      <c r="I955" s="15">
        <v>0</v>
      </c>
      <c r="J955" s="15">
        <v>0</v>
      </c>
      <c r="K955" s="15">
        <v>0</v>
      </c>
      <c r="L955" s="15">
        <v>0</v>
      </c>
      <c r="M955" s="15">
        <v>0</v>
      </c>
      <c r="N955" s="15">
        <v>0</v>
      </c>
      <c r="O955" s="6">
        <v>0</v>
      </c>
    </row>
    <row r="956" spans="1:15" x14ac:dyDescent="0.25">
      <c r="A956" s="12">
        <v>2021</v>
      </c>
      <c r="B956" s="8" t="s">
        <v>18</v>
      </c>
      <c r="C956" s="13">
        <v>1</v>
      </c>
      <c r="D956" s="13">
        <v>1</v>
      </c>
      <c r="E956" s="78">
        <v>1</v>
      </c>
      <c r="F956" s="104" t="s">
        <v>78</v>
      </c>
      <c r="G956" s="104" t="s">
        <v>123</v>
      </c>
      <c r="H956" s="104" t="s">
        <v>43</v>
      </c>
      <c r="I956" s="15">
        <v>0</v>
      </c>
      <c r="J956" s="15">
        <v>0</v>
      </c>
      <c r="K956" s="15">
        <v>0</v>
      </c>
      <c r="L956" s="15">
        <v>0</v>
      </c>
      <c r="M956" s="15">
        <v>0</v>
      </c>
      <c r="N956" s="15">
        <v>0</v>
      </c>
      <c r="O956" s="6">
        <v>0</v>
      </c>
    </row>
    <row r="957" spans="1:15" x14ac:dyDescent="0.25">
      <c r="A957" s="12">
        <v>2021</v>
      </c>
      <c r="B957" s="8" t="s">
        <v>18</v>
      </c>
      <c r="C957" s="13">
        <v>1</v>
      </c>
      <c r="D957" s="13">
        <v>1</v>
      </c>
      <c r="E957" s="78">
        <v>1</v>
      </c>
      <c r="F957" s="104" t="s">
        <v>78</v>
      </c>
      <c r="G957" s="104" t="s">
        <v>124</v>
      </c>
      <c r="H957" s="104" t="s">
        <v>43</v>
      </c>
      <c r="I957" s="15">
        <v>0</v>
      </c>
      <c r="J957" s="15">
        <v>0</v>
      </c>
      <c r="K957" s="15">
        <v>0</v>
      </c>
      <c r="L957" s="15">
        <v>0</v>
      </c>
      <c r="M957" s="15">
        <v>0</v>
      </c>
      <c r="N957" s="15">
        <v>0</v>
      </c>
      <c r="O957" s="6">
        <v>0</v>
      </c>
    </row>
    <row r="958" spans="1:15" x14ac:dyDescent="0.25">
      <c r="A958" s="12">
        <v>2021</v>
      </c>
      <c r="B958" s="8" t="s">
        <v>18</v>
      </c>
      <c r="C958" s="13">
        <v>1</v>
      </c>
      <c r="D958" s="13">
        <v>1</v>
      </c>
      <c r="E958" s="78">
        <v>1</v>
      </c>
      <c r="F958" s="104" t="s">
        <v>78</v>
      </c>
      <c r="G958" s="104" t="s">
        <v>125</v>
      </c>
      <c r="H958" s="104" t="s">
        <v>43</v>
      </c>
      <c r="I958" s="15">
        <v>400000</v>
      </c>
      <c r="J958" s="15">
        <v>0</v>
      </c>
      <c r="K958" s="15">
        <v>0</v>
      </c>
      <c r="L958" s="15">
        <v>1.2195499999999999</v>
      </c>
      <c r="M958" s="15">
        <v>0</v>
      </c>
      <c r="N958" s="15">
        <v>400000</v>
      </c>
      <c r="O958" s="6">
        <v>0</v>
      </c>
    </row>
    <row r="959" spans="1:15" x14ac:dyDescent="0.25">
      <c r="A959" s="12">
        <v>2021</v>
      </c>
      <c r="B959" s="8" t="s">
        <v>18</v>
      </c>
      <c r="C959" s="13">
        <v>1</v>
      </c>
      <c r="D959" s="13">
        <v>1</v>
      </c>
      <c r="E959" s="78">
        <v>1</v>
      </c>
      <c r="F959" s="104" t="s">
        <v>78</v>
      </c>
      <c r="G959" s="104" t="s">
        <v>126</v>
      </c>
      <c r="H959" s="104" t="s">
        <v>43</v>
      </c>
      <c r="I959" s="15">
        <v>1004941.992</v>
      </c>
      <c r="J959" s="15">
        <v>0</v>
      </c>
      <c r="K959" s="15">
        <v>0</v>
      </c>
      <c r="L959" s="15">
        <v>0</v>
      </c>
      <c r="M959" s="15">
        <v>0</v>
      </c>
      <c r="N959" s="15">
        <v>1004941.992</v>
      </c>
      <c r="O959" s="6">
        <v>0</v>
      </c>
    </row>
    <row r="960" spans="1:15" x14ac:dyDescent="0.25">
      <c r="A960" s="12">
        <v>2021</v>
      </c>
      <c r="B960" s="8" t="s">
        <v>18</v>
      </c>
      <c r="C960" s="13">
        <v>1</v>
      </c>
      <c r="D960" s="13">
        <v>1</v>
      </c>
      <c r="E960" s="78">
        <v>1</v>
      </c>
      <c r="F960" s="104" t="s">
        <v>78</v>
      </c>
      <c r="G960" s="104" t="s">
        <v>127</v>
      </c>
      <c r="H960" s="104" t="s">
        <v>43</v>
      </c>
      <c r="I960" s="15">
        <v>3403135.2069999999</v>
      </c>
      <c r="J960" s="15">
        <v>0</v>
      </c>
      <c r="K960" s="15">
        <v>0</v>
      </c>
      <c r="L960" s="15">
        <v>1.2195499999999999</v>
      </c>
      <c r="M960" s="15">
        <v>0</v>
      </c>
      <c r="N960" s="15">
        <v>3403135.2069999999</v>
      </c>
      <c r="O960" s="6">
        <v>0</v>
      </c>
    </row>
    <row r="961" spans="1:15" x14ac:dyDescent="0.25">
      <c r="A961" s="12">
        <v>2021</v>
      </c>
      <c r="B961" s="8" t="s">
        <v>18</v>
      </c>
      <c r="C961" s="13">
        <v>1</v>
      </c>
      <c r="D961" s="13">
        <v>1</v>
      </c>
      <c r="E961" s="78">
        <v>1</v>
      </c>
      <c r="F961" s="104" t="s">
        <v>78</v>
      </c>
      <c r="G961" s="104" t="s">
        <v>128</v>
      </c>
      <c r="H961" s="104" t="s">
        <v>43</v>
      </c>
      <c r="I961" s="15">
        <v>18147.628199999999</v>
      </c>
      <c r="J961" s="15">
        <v>0</v>
      </c>
      <c r="K961" s="15">
        <v>0</v>
      </c>
      <c r="L961" s="15">
        <v>0</v>
      </c>
      <c r="M961" s="15">
        <v>0</v>
      </c>
      <c r="N961" s="15">
        <v>18147.628199999999</v>
      </c>
      <c r="O961" s="6">
        <v>0</v>
      </c>
    </row>
    <row r="962" spans="1:15" x14ac:dyDescent="0.25">
      <c r="A962" s="12">
        <v>2021</v>
      </c>
      <c r="B962" s="8" t="s">
        <v>18</v>
      </c>
      <c r="C962" s="13">
        <v>1</v>
      </c>
      <c r="D962" s="13">
        <v>1</v>
      </c>
      <c r="E962" s="78">
        <v>1</v>
      </c>
      <c r="F962" s="104" t="s">
        <v>78</v>
      </c>
      <c r="G962" s="104" t="s">
        <v>129</v>
      </c>
      <c r="H962" s="104" t="s">
        <v>43</v>
      </c>
      <c r="I962" s="15">
        <v>18796.4738</v>
      </c>
      <c r="J962" s="15">
        <v>0</v>
      </c>
      <c r="K962" s="15">
        <v>0</v>
      </c>
      <c r="L962" s="15">
        <v>0</v>
      </c>
      <c r="M962" s="15">
        <v>0</v>
      </c>
      <c r="N962" s="15">
        <v>18796.4738</v>
      </c>
      <c r="O962" s="6">
        <v>0</v>
      </c>
    </row>
    <row r="963" spans="1:15" x14ac:dyDescent="0.25">
      <c r="A963" s="12">
        <v>2021</v>
      </c>
      <c r="B963" s="8" t="s">
        <v>18</v>
      </c>
      <c r="C963" s="13">
        <v>1</v>
      </c>
      <c r="D963" s="13">
        <v>1</v>
      </c>
      <c r="E963" s="78">
        <v>1</v>
      </c>
      <c r="F963" s="104" t="s">
        <v>78</v>
      </c>
      <c r="G963" s="104" t="s">
        <v>130</v>
      </c>
      <c r="H963" s="104" t="s">
        <v>43</v>
      </c>
      <c r="I963" s="15">
        <v>60204.123200000002</v>
      </c>
      <c r="J963" s="15">
        <v>0</v>
      </c>
      <c r="K963" s="15">
        <v>0</v>
      </c>
      <c r="L963" s="15">
        <v>0</v>
      </c>
      <c r="M963" s="15">
        <v>0</v>
      </c>
      <c r="N963" s="15">
        <v>60204.123200000002</v>
      </c>
      <c r="O963" s="6">
        <v>0</v>
      </c>
    </row>
    <row r="964" spans="1:15" x14ac:dyDescent="0.25">
      <c r="A964" s="12">
        <v>2021</v>
      </c>
      <c r="B964" s="8" t="s">
        <v>18</v>
      </c>
      <c r="C964" s="13">
        <v>1</v>
      </c>
      <c r="D964" s="13">
        <v>1</v>
      </c>
      <c r="E964" s="78">
        <v>1</v>
      </c>
      <c r="F964" s="104" t="s">
        <v>78</v>
      </c>
      <c r="G964" s="104" t="s">
        <v>131</v>
      </c>
      <c r="H964" s="104" t="s">
        <v>43</v>
      </c>
      <c r="I964" s="15">
        <v>9062.8785000000007</v>
      </c>
      <c r="J964" s="15">
        <v>0</v>
      </c>
      <c r="K964" s="15">
        <v>0</v>
      </c>
      <c r="L964" s="15">
        <v>0</v>
      </c>
      <c r="M964" s="15">
        <v>0</v>
      </c>
      <c r="N964" s="15">
        <v>9062.8785000000007</v>
      </c>
      <c r="O964" s="6">
        <v>0</v>
      </c>
    </row>
    <row r="965" spans="1:15" x14ac:dyDescent="0.25">
      <c r="A965" s="12">
        <v>2021</v>
      </c>
      <c r="B965" s="8" t="s">
        <v>18</v>
      </c>
      <c r="C965" s="13">
        <v>1</v>
      </c>
      <c r="D965" s="13">
        <v>1</v>
      </c>
      <c r="E965" s="78">
        <v>1</v>
      </c>
      <c r="F965" s="104" t="s">
        <v>78</v>
      </c>
      <c r="G965" s="104" t="s">
        <v>132</v>
      </c>
      <c r="H965" s="104" t="s">
        <v>43</v>
      </c>
      <c r="I965" s="15">
        <v>27410.992699999999</v>
      </c>
      <c r="J965" s="15">
        <v>0</v>
      </c>
      <c r="K965" s="15">
        <v>0</v>
      </c>
      <c r="L965" s="15">
        <v>0</v>
      </c>
      <c r="M965" s="15">
        <v>0</v>
      </c>
      <c r="N965" s="15">
        <v>27410.992699999999</v>
      </c>
      <c r="O965" s="6">
        <v>0</v>
      </c>
    </row>
    <row r="966" spans="1:15" x14ac:dyDescent="0.25">
      <c r="A966" s="12">
        <v>2021</v>
      </c>
      <c r="B966" s="8" t="s">
        <v>18</v>
      </c>
      <c r="C966" s="13">
        <v>1</v>
      </c>
      <c r="D966" s="13">
        <v>1</v>
      </c>
      <c r="E966" s="78">
        <v>1</v>
      </c>
      <c r="F966" s="104" t="s">
        <v>78</v>
      </c>
      <c r="G966" s="104" t="s">
        <v>133</v>
      </c>
      <c r="H966" s="104" t="s">
        <v>43</v>
      </c>
      <c r="I966" s="15">
        <v>14059.536400000001</v>
      </c>
      <c r="J966" s="15">
        <v>0</v>
      </c>
      <c r="K966" s="15">
        <v>0</v>
      </c>
      <c r="L966" s="15">
        <v>0</v>
      </c>
      <c r="M966" s="15">
        <v>0</v>
      </c>
      <c r="N966" s="15">
        <v>14059.536400000001</v>
      </c>
      <c r="O966" s="6">
        <v>0</v>
      </c>
    </row>
    <row r="967" spans="1:15" x14ac:dyDescent="0.25">
      <c r="A967" s="12">
        <v>2021</v>
      </c>
      <c r="B967" s="8" t="s">
        <v>18</v>
      </c>
      <c r="C967" s="13">
        <v>1</v>
      </c>
      <c r="D967" s="13">
        <v>1</v>
      </c>
      <c r="E967" s="78">
        <v>1</v>
      </c>
      <c r="F967" s="104" t="s">
        <v>78</v>
      </c>
      <c r="G967" s="104" t="s">
        <v>134</v>
      </c>
      <c r="H967" s="104" t="s">
        <v>43</v>
      </c>
      <c r="I967" s="15">
        <v>28758.805399999997</v>
      </c>
      <c r="J967" s="15">
        <v>0</v>
      </c>
      <c r="K967" s="15">
        <v>0</v>
      </c>
      <c r="L967" s="15">
        <v>0</v>
      </c>
      <c r="M967" s="15">
        <v>0</v>
      </c>
      <c r="N967" s="15">
        <v>28758.805399999997</v>
      </c>
      <c r="O967" s="6">
        <v>0</v>
      </c>
    </row>
    <row r="968" spans="1:15" x14ac:dyDescent="0.25">
      <c r="A968" s="12">
        <v>2021</v>
      </c>
      <c r="B968" s="8" t="s">
        <v>18</v>
      </c>
      <c r="C968" s="13">
        <v>1</v>
      </c>
      <c r="D968" s="13">
        <v>1</v>
      </c>
      <c r="E968" s="78">
        <v>1</v>
      </c>
      <c r="F968" s="104" t="s">
        <v>78</v>
      </c>
      <c r="G968" s="104" t="s">
        <v>135</v>
      </c>
      <c r="H968" s="104" t="s">
        <v>43</v>
      </c>
      <c r="I968" s="15">
        <v>50274.598399999995</v>
      </c>
      <c r="J968" s="15">
        <v>0</v>
      </c>
      <c r="K968" s="15">
        <v>0</v>
      </c>
      <c r="L968" s="15">
        <v>0</v>
      </c>
      <c r="M968" s="15">
        <v>0</v>
      </c>
      <c r="N968" s="15">
        <v>50274.598399999995</v>
      </c>
      <c r="O968" s="6">
        <v>0</v>
      </c>
    </row>
    <row r="969" spans="1:15" x14ac:dyDescent="0.25">
      <c r="A969" s="12">
        <v>2021</v>
      </c>
      <c r="B969" s="8" t="s">
        <v>18</v>
      </c>
      <c r="C969" s="13">
        <v>1</v>
      </c>
      <c r="D969" s="13">
        <v>1</v>
      </c>
      <c r="E969" s="78">
        <v>1</v>
      </c>
      <c r="F969" s="104" t="s">
        <v>78</v>
      </c>
      <c r="G969" s="104" t="s">
        <v>136</v>
      </c>
      <c r="H969" s="104" t="s">
        <v>43</v>
      </c>
      <c r="I969" s="15">
        <v>29438.635200000001</v>
      </c>
      <c r="J969" s="15">
        <v>0</v>
      </c>
      <c r="K969" s="15">
        <v>0</v>
      </c>
      <c r="L969" s="15">
        <v>0</v>
      </c>
      <c r="M969" s="15">
        <v>0</v>
      </c>
      <c r="N969" s="15">
        <v>29438.635200000001</v>
      </c>
      <c r="O969" s="6">
        <v>0</v>
      </c>
    </row>
    <row r="970" spans="1:15" x14ac:dyDescent="0.25">
      <c r="A970" s="12">
        <v>2021</v>
      </c>
      <c r="B970" s="8" t="s">
        <v>18</v>
      </c>
      <c r="C970" s="13">
        <v>1</v>
      </c>
      <c r="D970" s="13">
        <v>1</v>
      </c>
      <c r="E970" s="78">
        <v>1</v>
      </c>
      <c r="F970" s="104" t="s">
        <v>78</v>
      </c>
      <c r="G970" s="104" t="s">
        <v>137</v>
      </c>
      <c r="H970" s="104" t="s">
        <v>43</v>
      </c>
      <c r="I970" s="15">
        <v>14259.1111</v>
      </c>
      <c r="J970" s="15">
        <v>0</v>
      </c>
      <c r="K970" s="15">
        <v>0</v>
      </c>
      <c r="L970" s="15">
        <v>0</v>
      </c>
      <c r="M970" s="15">
        <v>0</v>
      </c>
      <c r="N970" s="15">
        <v>14259.1111</v>
      </c>
      <c r="O970" s="6">
        <v>0</v>
      </c>
    </row>
    <row r="971" spans="1:15" x14ac:dyDescent="0.25">
      <c r="A971" s="12">
        <v>2021</v>
      </c>
      <c r="B971" s="8" t="s">
        <v>18</v>
      </c>
      <c r="C971" s="13">
        <v>1</v>
      </c>
      <c r="D971" s="13">
        <v>1</v>
      </c>
      <c r="E971" s="78">
        <v>1</v>
      </c>
      <c r="F971" s="104" t="s">
        <v>78</v>
      </c>
      <c r="G971" s="104" t="s">
        <v>138</v>
      </c>
      <c r="H971" s="104" t="s">
        <v>43</v>
      </c>
      <c r="I971" s="15">
        <v>3701423.8650000002</v>
      </c>
      <c r="J971" s="15">
        <v>0</v>
      </c>
      <c r="K971" s="15">
        <v>0</v>
      </c>
      <c r="L971" s="15">
        <v>0</v>
      </c>
      <c r="M971" s="15">
        <v>0</v>
      </c>
      <c r="N971" s="15">
        <v>3701423.8650000002</v>
      </c>
      <c r="O971" s="6">
        <v>0</v>
      </c>
    </row>
    <row r="972" spans="1:15" x14ac:dyDescent="0.25">
      <c r="A972" s="12">
        <v>2021</v>
      </c>
      <c r="B972" s="8" t="s">
        <v>18</v>
      </c>
      <c r="C972" s="13">
        <v>1</v>
      </c>
      <c r="D972" s="13">
        <v>1</v>
      </c>
      <c r="E972" s="78">
        <v>1</v>
      </c>
      <c r="F972" s="104" t="s">
        <v>78</v>
      </c>
      <c r="G972" s="104" t="s">
        <v>139</v>
      </c>
      <c r="H972" s="104" t="s">
        <v>43</v>
      </c>
      <c r="I972" s="15">
        <v>8458864.7760000005</v>
      </c>
      <c r="J972" s="15">
        <v>0</v>
      </c>
      <c r="K972" s="15">
        <v>0</v>
      </c>
      <c r="L972" s="15">
        <v>0</v>
      </c>
      <c r="M972" s="15">
        <v>0</v>
      </c>
      <c r="N972" s="15">
        <v>8458864.7760000005</v>
      </c>
      <c r="O972" s="6">
        <v>0</v>
      </c>
    </row>
    <row r="973" spans="1:15" x14ac:dyDescent="0.25">
      <c r="A973" s="12">
        <v>2021</v>
      </c>
      <c r="B973" s="8" t="s">
        <v>18</v>
      </c>
      <c r="C973" s="13">
        <v>1</v>
      </c>
      <c r="D973" s="13">
        <v>1</v>
      </c>
      <c r="E973" s="78">
        <v>0</v>
      </c>
      <c r="F973" s="104" t="s">
        <v>140</v>
      </c>
      <c r="G973" s="104" t="s">
        <v>141</v>
      </c>
      <c r="H973" s="104" t="s">
        <v>142</v>
      </c>
      <c r="I973" s="15">
        <v>510347.84214000002</v>
      </c>
      <c r="J973" s="15">
        <v>0</v>
      </c>
      <c r="K973" s="15">
        <v>2237.1029799999669</v>
      </c>
      <c r="L973" s="15">
        <v>0</v>
      </c>
      <c r="M973" s="15">
        <v>0</v>
      </c>
      <c r="N973" s="15">
        <v>508110.73916000006</v>
      </c>
      <c r="O973" s="6">
        <v>0</v>
      </c>
    </row>
    <row r="974" spans="1:15" x14ac:dyDescent="0.25">
      <c r="A974" s="12">
        <v>2021</v>
      </c>
      <c r="B974" s="8" t="s">
        <v>18</v>
      </c>
      <c r="C974" s="13">
        <v>1</v>
      </c>
      <c r="D974" s="13">
        <v>1</v>
      </c>
      <c r="E974" s="78">
        <v>0</v>
      </c>
      <c r="F974" s="104" t="s">
        <v>143</v>
      </c>
      <c r="G974" s="104" t="s">
        <v>144</v>
      </c>
      <c r="H974" s="104" t="s">
        <v>145</v>
      </c>
      <c r="I974" s="15">
        <v>0</v>
      </c>
      <c r="J974" s="15">
        <v>0</v>
      </c>
      <c r="K974" s="15">
        <v>0</v>
      </c>
      <c r="L974" s="15">
        <v>0</v>
      </c>
      <c r="M974" s="15">
        <v>0</v>
      </c>
      <c r="N974" s="15">
        <v>0</v>
      </c>
      <c r="O974" s="6">
        <v>0</v>
      </c>
    </row>
    <row r="975" spans="1:15" x14ac:dyDescent="0.25">
      <c r="A975" s="12">
        <v>2021</v>
      </c>
      <c r="B975" s="8" t="s">
        <v>18</v>
      </c>
      <c r="C975" s="13">
        <v>1</v>
      </c>
      <c r="D975" s="13">
        <v>1</v>
      </c>
      <c r="E975" s="78">
        <v>0</v>
      </c>
      <c r="F975" s="104" t="s">
        <v>143</v>
      </c>
      <c r="G975" s="104" t="s">
        <v>144</v>
      </c>
      <c r="H975" s="104" t="s">
        <v>145</v>
      </c>
      <c r="I975" s="15">
        <v>0</v>
      </c>
      <c r="J975" s="15">
        <v>0</v>
      </c>
      <c r="K975" s="15">
        <v>0</v>
      </c>
      <c r="L975" s="15">
        <v>0</v>
      </c>
      <c r="M975" s="15">
        <v>0</v>
      </c>
      <c r="N975" s="15">
        <v>0</v>
      </c>
      <c r="O975" s="6">
        <v>0</v>
      </c>
    </row>
    <row r="976" spans="1:15" x14ac:dyDescent="0.25">
      <c r="A976" s="12">
        <v>2021</v>
      </c>
      <c r="B976" s="8" t="s">
        <v>18</v>
      </c>
      <c r="C976" s="13">
        <v>1</v>
      </c>
      <c r="D976" s="13">
        <v>1</v>
      </c>
      <c r="E976" s="78">
        <v>0</v>
      </c>
      <c r="F976" s="104" t="s">
        <v>143</v>
      </c>
      <c r="G976" s="104" t="s">
        <v>144</v>
      </c>
      <c r="H976" s="104" t="s">
        <v>145</v>
      </c>
      <c r="I976" s="15">
        <v>0</v>
      </c>
      <c r="J976" s="15">
        <v>0</v>
      </c>
      <c r="K976" s="15">
        <v>0</v>
      </c>
      <c r="L976" s="15">
        <v>0</v>
      </c>
      <c r="M976" s="15">
        <v>0</v>
      </c>
      <c r="N976" s="15">
        <v>0</v>
      </c>
      <c r="O976" s="6">
        <v>0</v>
      </c>
    </row>
    <row r="977" spans="1:15" x14ac:dyDescent="0.25">
      <c r="A977" s="12">
        <v>2021</v>
      </c>
      <c r="B977" s="8" t="s">
        <v>18</v>
      </c>
      <c r="C977" s="13">
        <v>1</v>
      </c>
      <c r="D977" s="13">
        <v>1</v>
      </c>
      <c r="E977" s="78">
        <v>0</v>
      </c>
      <c r="F977" s="104" t="s">
        <v>143</v>
      </c>
      <c r="G977" s="104" t="s">
        <v>146</v>
      </c>
      <c r="H977" s="104" t="s">
        <v>145</v>
      </c>
      <c r="I977" s="15">
        <v>0</v>
      </c>
      <c r="J977" s="15">
        <v>0</v>
      </c>
      <c r="K977" s="15">
        <v>0</v>
      </c>
      <c r="L977" s="15">
        <v>0</v>
      </c>
      <c r="M977" s="15">
        <v>0</v>
      </c>
      <c r="N977" s="15">
        <v>0</v>
      </c>
      <c r="O977" s="6">
        <v>0</v>
      </c>
    </row>
    <row r="978" spans="1:15" x14ac:dyDescent="0.25">
      <c r="A978" s="12">
        <v>2021</v>
      </c>
      <c r="B978" s="8" t="s">
        <v>18</v>
      </c>
      <c r="C978" s="13">
        <v>1</v>
      </c>
      <c r="D978" s="13">
        <v>1</v>
      </c>
      <c r="E978" s="78">
        <v>0</v>
      </c>
      <c r="F978" s="104" t="s">
        <v>143</v>
      </c>
      <c r="G978" s="104" t="s">
        <v>146</v>
      </c>
      <c r="H978" s="104" t="s">
        <v>145</v>
      </c>
      <c r="I978" s="15">
        <v>0</v>
      </c>
      <c r="J978" s="15">
        <v>0</v>
      </c>
      <c r="K978" s="15">
        <v>0</v>
      </c>
      <c r="L978" s="15">
        <v>0</v>
      </c>
      <c r="M978" s="15">
        <v>0</v>
      </c>
      <c r="N978" s="15">
        <v>0</v>
      </c>
      <c r="O978" s="6">
        <v>0</v>
      </c>
    </row>
    <row r="979" spans="1:15" x14ac:dyDescent="0.25">
      <c r="A979" s="12">
        <v>2021</v>
      </c>
      <c r="B979" s="8" t="s">
        <v>18</v>
      </c>
      <c r="C979" s="13">
        <v>1</v>
      </c>
      <c r="D979" s="13">
        <v>1</v>
      </c>
      <c r="E979" s="78">
        <v>0</v>
      </c>
      <c r="F979" s="104" t="s">
        <v>143</v>
      </c>
      <c r="G979" s="104" t="s">
        <v>147</v>
      </c>
      <c r="H979" s="104" t="s">
        <v>145</v>
      </c>
      <c r="I979" s="15">
        <v>0</v>
      </c>
      <c r="J979" s="15">
        <v>0</v>
      </c>
      <c r="K979" s="15">
        <v>0</v>
      </c>
      <c r="L979" s="15">
        <v>0</v>
      </c>
      <c r="M979" s="15">
        <v>0</v>
      </c>
      <c r="N979" s="15">
        <v>0</v>
      </c>
      <c r="O979" s="6">
        <v>0</v>
      </c>
    </row>
    <row r="980" spans="1:15" x14ac:dyDescent="0.25">
      <c r="A980" s="12">
        <v>2021</v>
      </c>
      <c r="B980" s="8" t="s">
        <v>18</v>
      </c>
      <c r="C980" s="13">
        <v>1</v>
      </c>
      <c r="D980" s="13">
        <v>1</v>
      </c>
      <c r="E980" s="78">
        <v>0</v>
      </c>
      <c r="F980" s="104" t="s">
        <v>143</v>
      </c>
      <c r="G980" s="104" t="s">
        <v>148</v>
      </c>
      <c r="H980" s="104" t="s">
        <v>145</v>
      </c>
      <c r="I980" s="15">
        <v>14583.333333332441</v>
      </c>
      <c r="J980" s="15">
        <v>0</v>
      </c>
      <c r="K980" s="15">
        <v>2083.3333333333721</v>
      </c>
      <c r="L980" s="15">
        <v>91.680560000007972</v>
      </c>
      <c r="M980" s="15">
        <v>0</v>
      </c>
      <c r="N980" s="15">
        <v>12499.999999999069</v>
      </c>
      <c r="O980" s="6">
        <v>0</v>
      </c>
    </row>
    <row r="981" spans="1:15" x14ac:dyDescent="0.25">
      <c r="A981" s="12">
        <v>2021</v>
      </c>
      <c r="B981" s="8" t="s">
        <v>18</v>
      </c>
      <c r="C981" s="13">
        <v>1</v>
      </c>
      <c r="D981" s="13">
        <v>1</v>
      </c>
      <c r="E981" s="78">
        <v>0</v>
      </c>
      <c r="F981" s="104" t="s">
        <v>143</v>
      </c>
      <c r="G981" s="104" t="s">
        <v>149</v>
      </c>
      <c r="H981" s="104" t="s">
        <v>145</v>
      </c>
      <c r="I981" s="15">
        <v>0</v>
      </c>
      <c r="J981" s="15">
        <v>0</v>
      </c>
      <c r="K981" s="15">
        <v>0</v>
      </c>
      <c r="L981" s="15">
        <v>0</v>
      </c>
      <c r="M981" s="15">
        <v>0</v>
      </c>
      <c r="N981" s="15">
        <v>0</v>
      </c>
      <c r="O981" s="6">
        <v>0</v>
      </c>
    </row>
    <row r="982" spans="1:15" x14ac:dyDescent="0.25">
      <c r="A982" s="12">
        <v>2021</v>
      </c>
      <c r="B982" s="8" t="s">
        <v>18</v>
      </c>
      <c r="C982" s="13">
        <v>1</v>
      </c>
      <c r="D982" s="13">
        <v>0</v>
      </c>
      <c r="E982" s="78">
        <v>0</v>
      </c>
      <c r="F982" s="104" t="s">
        <v>150</v>
      </c>
      <c r="G982" s="104" t="s">
        <v>151</v>
      </c>
      <c r="H982" s="104" t="s">
        <v>152</v>
      </c>
      <c r="I982" s="15">
        <v>47205</v>
      </c>
      <c r="J982" s="15">
        <v>0</v>
      </c>
      <c r="K982" s="15">
        <v>0</v>
      </c>
      <c r="L982" s="15">
        <v>0</v>
      </c>
      <c r="M982" s="15">
        <v>-556</v>
      </c>
      <c r="N982" s="15">
        <v>46649</v>
      </c>
      <c r="O982" s="6">
        <v>0</v>
      </c>
    </row>
    <row r="983" spans="1:15" x14ac:dyDescent="0.25">
      <c r="A983" s="12">
        <v>2021</v>
      </c>
      <c r="B983" s="8" t="s">
        <v>18</v>
      </c>
      <c r="C983" s="13">
        <v>1</v>
      </c>
      <c r="D983" s="13">
        <v>0</v>
      </c>
      <c r="E983" s="78">
        <v>0</v>
      </c>
      <c r="F983" s="104" t="s">
        <v>150</v>
      </c>
      <c r="G983" s="104" t="s">
        <v>153</v>
      </c>
      <c r="H983" s="104" t="s">
        <v>152</v>
      </c>
      <c r="I983" s="15">
        <v>416222</v>
      </c>
      <c r="J983" s="15">
        <v>0</v>
      </c>
      <c r="K983" s="15">
        <v>0</v>
      </c>
      <c r="L983" s="15">
        <v>0</v>
      </c>
      <c r="M983" s="15">
        <v>-4902</v>
      </c>
      <c r="N983" s="15">
        <v>411320</v>
      </c>
      <c r="O983" s="6">
        <v>0</v>
      </c>
    </row>
    <row r="984" spans="1:15" x14ac:dyDescent="0.25">
      <c r="A984" s="12"/>
      <c r="B984" s="8"/>
      <c r="C984" s="13"/>
      <c r="D984" s="13"/>
      <c r="E984" s="78"/>
      <c r="F984" s="104"/>
      <c r="G984" s="104"/>
      <c r="H984" s="104"/>
      <c r="I984" s="15"/>
      <c r="J984" s="15"/>
      <c r="K984" s="15"/>
      <c r="L984" s="15"/>
      <c r="M984" s="15"/>
      <c r="N984" s="15"/>
      <c r="O984" s="6"/>
    </row>
    <row r="985" spans="1:15" s="63" customFormat="1" ht="15" customHeight="1" x14ac:dyDescent="0.25">
      <c r="I985" s="64">
        <f>SUBTOTAL(9,I6:I983)</f>
        <v>271854111.58675897</v>
      </c>
      <c r="J985" s="64">
        <f>SUBTOTAL(9,J6:J983)</f>
        <v>853002.71406999987</v>
      </c>
      <c r="K985" s="64">
        <f>SUBTOTAL(9,K6:K983)</f>
        <v>1045413.9643950004</v>
      </c>
      <c r="L985" s="64">
        <f>SUBTOTAL(9,L6:L983)</f>
        <v>462933.82643699989</v>
      </c>
      <c r="M985" s="64">
        <f>SUBTOTAL(9,M6:M983)</f>
        <v>-72586.708108004023</v>
      </c>
      <c r="N985" s="64">
        <f>SUBTOTAL(9,N6:N983)</f>
        <v>271596595.62832576</v>
      </c>
      <c r="O985" s="64">
        <f>SUBTOTAL(9,O6:O983)</f>
        <v>3638.0535300000001</v>
      </c>
    </row>
  </sheetData>
  <mergeCells count="3">
    <mergeCell ref="A1:N1"/>
    <mergeCell ref="A2:N2"/>
    <mergeCell ref="A3:N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6"/>
  <sheetViews>
    <sheetView showGridLines="0" topLeftCell="C1" zoomScale="70" zoomScaleNormal="70" workbookViewId="0">
      <pane ySplit="4" topLeftCell="A68" activePane="bottomLeft" state="frozen"/>
      <selection activeCell="A14" sqref="A14"/>
      <selection pane="bottomLeft" activeCell="O86" sqref="O86"/>
    </sheetView>
  </sheetViews>
  <sheetFormatPr baseColWidth="10" defaultColWidth="11.7109375" defaultRowHeight="15" x14ac:dyDescent="0.25"/>
  <cols>
    <col min="1" max="2" width="13.140625" style="15" bestFit="1" customWidth="1"/>
    <col min="3" max="4" width="13.85546875" style="88" customWidth="1"/>
    <col min="5" max="5" width="13.28515625" style="88" customWidth="1"/>
    <col min="6" max="6" width="15.85546875" style="88" customWidth="1"/>
    <col min="7" max="8" width="16.140625" style="88" customWidth="1"/>
    <col min="9" max="9" width="36.7109375" style="87" bestFit="1" customWidth="1"/>
    <col min="10" max="10" width="37.5703125" style="87" customWidth="1"/>
    <col min="11" max="12" width="20.28515625" style="87" customWidth="1"/>
    <col min="13" max="13" width="22" style="87" customWidth="1"/>
    <col min="14" max="14" width="16.7109375" style="87" customWidth="1"/>
    <col min="15" max="15" width="21.42578125" style="87" bestFit="1" customWidth="1"/>
    <col min="16" max="16384" width="11.7109375" style="87"/>
  </cols>
  <sheetData>
    <row r="1" spans="1:15" s="8" customFormat="1" ht="33" customHeight="1" x14ac:dyDescent="0.25">
      <c r="A1" s="122" t="s">
        <v>154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5" s="8" customFormat="1" x14ac:dyDescent="0.25">
      <c r="A2" s="122" t="s">
        <v>24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1:15" s="8" customFormat="1" x14ac:dyDescent="0.25">
      <c r="A3" s="122" t="s">
        <v>25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</row>
    <row r="4" spans="1:15" s="76" customFormat="1" ht="49.5" customHeight="1" x14ac:dyDescent="0.25">
      <c r="A4" s="7" t="s">
        <v>26</v>
      </c>
      <c r="B4" s="105" t="s">
        <v>27</v>
      </c>
      <c r="C4" s="11" t="s">
        <v>155</v>
      </c>
      <c r="D4" s="11" t="s">
        <v>156</v>
      </c>
      <c r="E4" s="11" t="s">
        <v>157</v>
      </c>
      <c r="F4" s="7" t="s">
        <v>158</v>
      </c>
      <c r="G4" s="7" t="s">
        <v>159</v>
      </c>
      <c r="H4" s="7" t="s">
        <v>160</v>
      </c>
      <c r="I4" s="105" t="s">
        <v>31</v>
      </c>
      <c r="J4" s="105" t="s">
        <v>161</v>
      </c>
      <c r="K4" s="40" t="s">
        <v>34</v>
      </c>
      <c r="L4" s="40" t="s">
        <v>35</v>
      </c>
      <c r="M4" s="77" t="s">
        <v>36</v>
      </c>
      <c r="N4" s="40" t="s">
        <v>162</v>
      </c>
      <c r="O4" s="40" t="s">
        <v>39</v>
      </c>
    </row>
    <row r="5" spans="1:15" x14ac:dyDescent="0.25">
      <c r="A5" s="12">
        <v>2021</v>
      </c>
      <c r="B5" s="8" t="s">
        <v>0</v>
      </c>
      <c r="C5" s="86">
        <v>1</v>
      </c>
      <c r="D5" s="86">
        <v>1</v>
      </c>
      <c r="E5" s="78">
        <v>0</v>
      </c>
      <c r="F5" s="78">
        <v>0</v>
      </c>
      <c r="G5" s="78">
        <v>0</v>
      </c>
      <c r="H5" s="78">
        <v>0</v>
      </c>
      <c r="I5" s="87" t="s">
        <v>6</v>
      </c>
      <c r="J5" s="87" t="s">
        <v>1</v>
      </c>
      <c r="K5" s="15">
        <v>1509021.9153129</v>
      </c>
      <c r="L5" s="15">
        <v>26367.50303</v>
      </c>
      <c r="M5" s="15">
        <v>28048.109239100002</v>
      </c>
      <c r="N5" s="15">
        <v>10703.689840000001</v>
      </c>
      <c r="O5" s="15">
        <v>1507376.1466037999</v>
      </c>
    </row>
    <row r="6" spans="1:15" x14ac:dyDescent="0.25">
      <c r="A6" s="12">
        <v>2021</v>
      </c>
      <c r="B6" s="8" t="s">
        <v>0</v>
      </c>
      <c r="C6" s="9">
        <v>0</v>
      </c>
      <c r="D6" s="9">
        <v>0</v>
      </c>
      <c r="E6" s="86">
        <v>1</v>
      </c>
      <c r="F6" s="9">
        <v>0</v>
      </c>
      <c r="G6" s="9">
        <v>0</v>
      </c>
      <c r="H6" s="9">
        <v>0</v>
      </c>
      <c r="I6" s="87" t="s">
        <v>6</v>
      </c>
      <c r="J6" s="87" t="s">
        <v>1</v>
      </c>
      <c r="K6" s="15">
        <v>268326.18907999998</v>
      </c>
      <c r="L6" s="15">
        <v>387.48935</v>
      </c>
      <c r="M6" s="15">
        <v>1774.1723500000001</v>
      </c>
      <c r="N6" s="15">
        <v>1018.87553</v>
      </c>
      <c r="O6" s="15">
        <v>266975.33002000005</v>
      </c>
    </row>
    <row r="7" spans="1:15" x14ac:dyDescent="0.25">
      <c r="A7" s="12">
        <v>2021</v>
      </c>
      <c r="B7" s="8" t="s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86">
        <v>1</v>
      </c>
      <c r="I7" s="87" t="s">
        <v>6</v>
      </c>
      <c r="J7" s="87" t="s">
        <v>1</v>
      </c>
      <c r="K7" s="15">
        <v>1363421.5837428998</v>
      </c>
      <c r="L7" s="15">
        <v>25980.01368</v>
      </c>
      <c r="M7" s="15">
        <v>26273.936889100001</v>
      </c>
      <c r="N7" s="15">
        <v>9684.8143099999998</v>
      </c>
      <c r="O7" s="15">
        <v>1363126.6740937999</v>
      </c>
    </row>
    <row r="8" spans="1:15" x14ac:dyDescent="0.25">
      <c r="A8" s="12">
        <v>2021</v>
      </c>
      <c r="B8" s="8" t="s">
        <v>0</v>
      </c>
      <c r="C8" s="86">
        <v>1</v>
      </c>
      <c r="D8" s="86">
        <v>1</v>
      </c>
      <c r="E8" s="78">
        <v>1</v>
      </c>
      <c r="F8" s="78">
        <v>1</v>
      </c>
      <c r="G8" s="78">
        <v>1</v>
      </c>
      <c r="H8" s="78">
        <v>1</v>
      </c>
      <c r="I8" s="87" t="s">
        <v>4</v>
      </c>
      <c r="J8" s="87" t="s">
        <v>7</v>
      </c>
      <c r="K8" s="15">
        <v>1030366.6368500001</v>
      </c>
      <c r="L8" s="15">
        <v>0</v>
      </c>
      <c r="M8" s="15">
        <v>18589.132799999999</v>
      </c>
      <c r="N8" s="15">
        <v>8509.7240200000033</v>
      </c>
      <c r="O8" s="15">
        <v>1011777.5040500001</v>
      </c>
    </row>
    <row r="9" spans="1:15" x14ac:dyDescent="0.25">
      <c r="A9" s="12">
        <v>2021</v>
      </c>
      <c r="B9" s="8" t="s">
        <v>0</v>
      </c>
      <c r="C9" s="86">
        <v>1</v>
      </c>
      <c r="D9" s="86">
        <v>1</v>
      </c>
      <c r="E9" s="78">
        <v>1</v>
      </c>
      <c r="F9" s="78">
        <v>0</v>
      </c>
      <c r="G9" s="78">
        <v>0</v>
      </c>
      <c r="H9" s="78">
        <v>0</v>
      </c>
      <c r="I9" s="87" t="s">
        <v>4</v>
      </c>
      <c r="J9" s="87" t="s">
        <v>8</v>
      </c>
      <c r="K9" s="15">
        <v>13667427.908710001</v>
      </c>
      <c r="L9" s="15">
        <v>0</v>
      </c>
      <c r="M9" s="15">
        <v>351352.21246000001</v>
      </c>
      <c r="N9" s="15">
        <v>36239.545059999997</v>
      </c>
      <c r="O9" s="15">
        <v>13316075.696250001</v>
      </c>
    </row>
    <row r="10" spans="1:15" x14ac:dyDescent="0.25">
      <c r="A10" s="12">
        <v>2021</v>
      </c>
      <c r="B10" s="8" t="s">
        <v>0</v>
      </c>
      <c r="C10" s="86">
        <v>0</v>
      </c>
      <c r="D10" s="86">
        <v>0</v>
      </c>
      <c r="E10" s="78">
        <v>0</v>
      </c>
      <c r="F10" s="78">
        <v>0</v>
      </c>
      <c r="G10" s="78">
        <v>1</v>
      </c>
      <c r="H10" s="78">
        <v>0</v>
      </c>
      <c r="I10" s="87" t="s">
        <v>4</v>
      </c>
      <c r="J10" s="87" t="s">
        <v>8</v>
      </c>
      <c r="K10" s="15">
        <v>4217730.9948099991</v>
      </c>
      <c r="L10" s="15">
        <v>0</v>
      </c>
      <c r="M10" s="15">
        <v>336619.62177999999</v>
      </c>
      <c r="N10" s="15">
        <v>6155.1174899999996</v>
      </c>
      <c r="O10" s="15">
        <v>3881111.3730299999</v>
      </c>
    </row>
    <row r="11" spans="1:15" x14ac:dyDescent="0.25">
      <c r="A11" s="12">
        <v>2021</v>
      </c>
      <c r="B11" s="8" t="s">
        <v>0</v>
      </c>
      <c r="C11" s="86">
        <v>0</v>
      </c>
      <c r="D11" s="86">
        <v>0</v>
      </c>
      <c r="E11" s="78">
        <v>0</v>
      </c>
      <c r="F11" s="78">
        <v>0</v>
      </c>
      <c r="G11" s="78">
        <v>0</v>
      </c>
      <c r="H11" s="78">
        <v>1</v>
      </c>
      <c r="I11" s="87" t="s">
        <v>4</v>
      </c>
      <c r="J11" s="87" t="s">
        <v>8</v>
      </c>
      <c r="K11" s="15">
        <v>13656921.432570001</v>
      </c>
      <c r="L11" s="15">
        <v>0</v>
      </c>
      <c r="M11" s="15">
        <v>351352.21246000001</v>
      </c>
      <c r="N11" s="15">
        <v>36047.532709999999</v>
      </c>
      <c r="O11" s="15">
        <v>13305569.220110001</v>
      </c>
    </row>
    <row r="12" spans="1:15" x14ac:dyDescent="0.25">
      <c r="A12" s="12">
        <v>2021</v>
      </c>
      <c r="B12" s="8" t="s">
        <v>0</v>
      </c>
      <c r="C12" s="86">
        <v>1</v>
      </c>
      <c r="D12" s="86">
        <v>1</v>
      </c>
      <c r="E12" s="78">
        <v>1</v>
      </c>
      <c r="F12" s="78">
        <v>0</v>
      </c>
      <c r="G12" s="78">
        <v>0</v>
      </c>
      <c r="H12" s="78">
        <v>0</v>
      </c>
      <c r="I12" s="87" t="s">
        <v>5</v>
      </c>
      <c r="J12" s="87" t="s">
        <v>2</v>
      </c>
      <c r="K12" s="15">
        <v>708316.95136999944</v>
      </c>
      <c r="L12" s="15">
        <v>0</v>
      </c>
      <c r="M12" s="15">
        <v>0</v>
      </c>
      <c r="N12" s="15">
        <v>0</v>
      </c>
      <c r="O12" s="15">
        <v>1969570.1590400001</v>
      </c>
    </row>
    <row r="13" spans="1:15" x14ac:dyDescent="0.25">
      <c r="A13" s="12">
        <v>2021</v>
      </c>
      <c r="B13" s="8" t="s">
        <v>0</v>
      </c>
      <c r="C13" s="86">
        <v>0</v>
      </c>
      <c r="D13" s="86">
        <v>0</v>
      </c>
      <c r="E13" s="78">
        <v>0</v>
      </c>
      <c r="F13" s="78">
        <v>1</v>
      </c>
      <c r="G13" s="78">
        <v>0</v>
      </c>
      <c r="H13" s="78">
        <v>0</v>
      </c>
      <c r="I13" s="87" t="s">
        <v>5</v>
      </c>
      <c r="J13" s="87" t="s">
        <v>2</v>
      </c>
      <c r="K13" s="15">
        <v>299420.60153999954</v>
      </c>
      <c r="L13" s="15">
        <v>0</v>
      </c>
      <c r="M13" s="15">
        <v>0</v>
      </c>
      <c r="N13" s="15">
        <v>0</v>
      </c>
      <c r="O13" s="15">
        <v>677990.61122999992</v>
      </c>
    </row>
    <row r="14" spans="1:15" x14ac:dyDescent="0.25">
      <c r="A14" s="12">
        <v>2021</v>
      </c>
      <c r="B14" s="8" t="s">
        <v>0</v>
      </c>
      <c r="C14" s="86">
        <v>0</v>
      </c>
      <c r="D14" s="86">
        <v>0</v>
      </c>
      <c r="E14" s="78">
        <v>0</v>
      </c>
      <c r="F14" s="78">
        <v>0</v>
      </c>
      <c r="G14" s="78">
        <v>1</v>
      </c>
      <c r="H14" s="78">
        <v>0</v>
      </c>
      <c r="I14" s="87" t="s">
        <v>5</v>
      </c>
      <c r="J14" s="87" t="s">
        <v>2</v>
      </c>
      <c r="K14" s="15">
        <v>385143.17745999957</v>
      </c>
      <c r="L14" s="15">
        <v>0</v>
      </c>
      <c r="M14" s="15">
        <v>0</v>
      </c>
      <c r="N14" s="15">
        <v>0</v>
      </c>
      <c r="O14" s="15">
        <v>773935.69553999999</v>
      </c>
    </row>
    <row r="15" spans="1:15" x14ac:dyDescent="0.25">
      <c r="A15" s="12">
        <v>2021</v>
      </c>
      <c r="B15" s="8" t="s">
        <v>0</v>
      </c>
      <c r="C15" s="86">
        <v>0</v>
      </c>
      <c r="D15" s="86">
        <v>0</v>
      </c>
      <c r="E15" s="78">
        <v>0</v>
      </c>
      <c r="F15" s="78">
        <v>0</v>
      </c>
      <c r="G15" s="78">
        <v>0</v>
      </c>
      <c r="H15" s="78">
        <v>1</v>
      </c>
      <c r="I15" s="87" t="s">
        <v>5</v>
      </c>
      <c r="J15" s="87" t="s">
        <v>2</v>
      </c>
      <c r="K15" s="15">
        <v>600612.95009999943</v>
      </c>
      <c r="L15" s="15">
        <v>0</v>
      </c>
      <c r="M15" s="15">
        <v>0</v>
      </c>
      <c r="N15" s="15">
        <v>0</v>
      </c>
      <c r="O15" s="15">
        <v>1803423.9672600001</v>
      </c>
    </row>
    <row r="16" spans="1:15" x14ac:dyDescent="0.25">
      <c r="A16" s="12">
        <v>2021</v>
      </c>
      <c r="B16" s="8" t="s">
        <v>0</v>
      </c>
      <c r="C16" s="86">
        <v>1</v>
      </c>
      <c r="D16" s="86">
        <v>1</v>
      </c>
      <c r="E16" s="86">
        <v>1</v>
      </c>
      <c r="F16" s="86">
        <v>0</v>
      </c>
      <c r="G16" s="86">
        <v>0</v>
      </c>
      <c r="H16" s="86">
        <v>1</v>
      </c>
      <c r="I16" s="87" t="s">
        <v>5</v>
      </c>
      <c r="J16" s="87" t="s">
        <v>3</v>
      </c>
      <c r="K16" s="15">
        <v>381065.84318999993</v>
      </c>
      <c r="L16" s="15">
        <v>0</v>
      </c>
      <c r="M16" s="15">
        <v>0</v>
      </c>
      <c r="N16" s="15">
        <v>0</v>
      </c>
      <c r="O16" s="15">
        <v>381065.84318999993</v>
      </c>
    </row>
    <row r="17" spans="1:15" x14ac:dyDescent="0.25">
      <c r="A17" s="12">
        <v>2021</v>
      </c>
      <c r="B17" s="8" t="s">
        <v>0</v>
      </c>
      <c r="C17" s="86">
        <v>1</v>
      </c>
      <c r="D17" s="86">
        <v>1</v>
      </c>
      <c r="E17" s="86">
        <v>1</v>
      </c>
      <c r="F17" s="86">
        <v>0</v>
      </c>
      <c r="G17" s="86">
        <v>1</v>
      </c>
      <c r="H17" s="86">
        <v>1</v>
      </c>
      <c r="I17" s="87" t="s">
        <v>6</v>
      </c>
      <c r="J17" s="87" t="s">
        <v>17</v>
      </c>
      <c r="K17" s="15">
        <v>500000</v>
      </c>
      <c r="L17" s="15">
        <v>0</v>
      </c>
      <c r="M17" s="15">
        <v>0</v>
      </c>
      <c r="N17" s="15">
        <v>0</v>
      </c>
      <c r="O17" s="15">
        <v>500000</v>
      </c>
    </row>
    <row r="18" spans="1:15" x14ac:dyDescent="0.25">
      <c r="A18" s="12">
        <v>2021</v>
      </c>
      <c r="B18" s="8" t="s">
        <v>13</v>
      </c>
      <c r="C18" s="86">
        <v>1</v>
      </c>
      <c r="D18" s="86">
        <v>1</v>
      </c>
      <c r="E18" s="78">
        <v>0</v>
      </c>
      <c r="F18" s="78">
        <v>0</v>
      </c>
      <c r="G18" s="78">
        <v>0</v>
      </c>
      <c r="H18" s="78">
        <v>0</v>
      </c>
      <c r="I18" s="87" t="s">
        <v>6</v>
      </c>
      <c r="J18" s="87" t="s">
        <v>1</v>
      </c>
      <c r="K18" s="15">
        <v>1507376.1466037999</v>
      </c>
      <c r="L18" s="15">
        <v>59110.588499999998</v>
      </c>
      <c r="M18" s="15">
        <v>50561.378100000002</v>
      </c>
      <c r="N18" s="15">
        <v>10856.21862</v>
      </c>
      <c r="O18" s="15">
        <v>1515937.1617838</v>
      </c>
    </row>
    <row r="19" spans="1:15" x14ac:dyDescent="0.25">
      <c r="A19" s="12">
        <v>2021</v>
      </c>
      <c r="B19" s="8" t="s">
        <v>13</v>
      </c>
      <c r="C19" s="9">
        <v>0</v>
      </c>
      <c r="D19" s="9">
        <v>0</v>
      </c>
      <c r="E19" s="86">
        <v>1</v>
      </c>
      <c r="F19" s="9">
        <v>0</v>
      </c>
      <c r="G19" s="9">
        <v>0</v>
      </c>
      <c r="H19" s="9">
        <v>0</v>
      </c>
      <c r="I19" s="87" t="s">
        <v>6</v>
      </c>
      <c r="J19" s="87" t="s">
        <v>1</v>
      </c>
      <c r="K19" s="15">
        <v>266975.33002000005</v>
      </c>
      <c r="L19" s="15">
        <v>12416.88961</v>
      </c>
      <c r="M19" s="15">
        <v>1761.86933</v>
      </c>
      <c r="N19" s="15">
        <v>1065.48145</v>
      </c>
      <c r="O19" s="15">
        <v>277656.29556000006</v>
      </c>
    </row>
    <row r="20" spans="1:15" x14ac:dyDescent="0.25">
      <c r="A20" s="12">
        <v>2021</v>
      </c>
      <c r="B20" s="8" t="s">
        <v>13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86">
        <v>1</v>
      </c>
      <c r="I20" s="87" t="s">
        <v>6</v>
      </c>
      <c r="J20" s="87" t="s">
        <v>1</v>
      </c>
      <c r="K20" s="15">
        <v>1363126.6740937999</v>
      </c>
      <c r="L20" s="15">
        <v>46693.69889</v>
      </c>
      <c r="M20" s="15">
        <v>48799.50877</v>
      </c>
      <c r="N20" s="15">
        <v>9790.7371700000003</v>
      </c>
      <c r="O20" s="15">
        <v>1361006.7237338</v>
      </c>
    </row>
    <row r="21" spans="1:15" x14ac:dyDescent="0.25">
      <c r="A21" s="12">
        <v>2021</v>
      </c>
      <c r="B21" s="8" t="s">
        <v>13</v>
      </c>
      <c r="C21" s="86">
        <v>1</v>
      </c>
      <c r="D21" s="86">
        <v>1</v>
      </c>
      <c r="E21" s="78">
        <v>1</v>
      </c>
      <c r="F21" s="78">
        <v>1</v>
      </c>
      <c r="G21" s="78">
        <v>1</v>
      </c>
      <c r="H21" s="78">
        <v>1</v>
      </c>
      <c r="I21" s="87" t="s">
        <v>4</v>
      </c>
      <c r="J21" s="87" t="s">
        <v>7</v>
      </c>
      <c r="K21" s="15">
        <v>1011777.5040500001</v>
      </c>
      <c r="L21" s="15">
        <v>0</v>
      </c>
      <c r="M21" s="15">
        <v>3027.2162499999999</v>
      </c>
      <c r="N21" s="15">
        <v>6425.4495100000031</v>
      </c>
      <c r="O21" s="15">
        <v>1008750.2878000002</v>
      </c>
    </row>
    <row r="22" spans="1:15" x14ac:dyDescent="0.25">
      <c r="A22" s="12">
        <v>2021</v>
      </c>
      <c r="B22" s="8" t="s">
        <v>13</v>
      </c>
      <c r="C22" s="86">
        <v>1</v>
      </c>
      <c r="D22" s="86">
        <v>1</v>
      </c>
      <c r="E22" s="78">
        <v>1</v>
      </c>
      <c r="F22" s="78">
        <v>0</v>
      </c>
      <c r="G22" s="78">
        <v>0</v>
      </c>
      <c r="H22" s="78">
        <v>0</v>
      </c>
      <c r="I22" s="87" t="s">
        <v>4</v>
      </c>
      <c r="J22" s="87" t="s">
        <v>8</v>
      </c>
      <c r="K22" s="15">
        <v>13316075.696250001</v>
      </c>
      <c r="L22" s="15">
        <v>0</v>
      </c>
      <c r="M22" s="15">
        <v>63087.098510000011</v>
      </c>
      <c r="N22" s="15">
        <v>66891.78764000001</v>
      </c>
      <c r="O22" s="15">
        <v>13252988.59774</v>
      </c>
    </row>
    <row r="23" spans="1:15" x14ac:dyDescent="0.25">
      <c r="A23" s="12">
        <v>2021</v>
      </c>
      <c r="B23" s="8" t="s">
        <v>13</v>
      </c>
      <c r="C23" s="86">
        <v>0</v>
      </c>
      <c r="D23" s="86">
        <v>0</v>
      </c>
      <c r="E23" s="78">
        <v>0</v>
      </c>
      <c r="F23" s="78">
        <v>0</v>
      </c>
      <c r="G23" s="78">
        <v>1</v>
      </c>
      <c r="H23" s="78">
        <v>0</v>
      </c>
      <c r="I23" s="87" t="s">
        <v>4</v>
      </c>
      <c r="J23" s="87" t="s">
        <v>8</v>
      </c>
      <c r="K23" s="15">
        <v>3881111.3730299999</v>
      </c>
      <c r="L23" s="15">
        <v>0</v>
      </c>
      <c r="M23" s="15">
        <v>0</v>
      </c>
      <c r="N23" s="15">
        <v>26788.205470000001</v>
      </c>
      <c r="O23" s="15">
        <v>3881111.3730299999</v>
      </c>
    </row>
    <row r="24" spans="1:15" x14ac:dyDescent="0.25">
      <c r="A24" s="12">
        <v>2021</v>
      </c>
      <c r="B24" s="8" t="s">
        <v>13</v>
      </c>
      <c r="C24" s="86">
        <v>0</v>
      </c>
      <c r="D24" s="86">
        <v>0</v>
      </c>
      <c r="E24" s="78">
        <v>0</v>
      </c>
      <c r="F24" s="78">
        <v>0</v>
      </c>
      <c r="G24" s="78">
        <v>0</v>
      </c>
      <c r="H24" s="78">
        <v>1</v>
      </c>
      <c r="I24" s="87" t="s">
        <v>4</v>
      </c>
      <c r="J24" s="87" t="s">
        <v>8</v>
      </c>
      <c r="K24" s="15">
        <v>13305569.220110001</v>
      </c>
      <c r="L24" s="15">
        <v>0</v>
      </c>
      <c r="M24" s="15">
        <v>63087.098510000011</v>
      </c>
      <c r="N24" s="15">
        <v>66776.129360000006</v>
      </c>
      <c r="O24" s="15">
        <v>13242482.1216</v>
      </c>
    </row>
    <row r="25" spans="1:15" x14ac:dyDescent="0.25">
      <c r="A25" s="12">
        <v>2021</v>
      </c>
      <c r="B25" s="8" t="s">
        <v>13</v>
      </c>
      <c r="C25" s="86">
        <v>1</v>
      </c>
      <c r="D25" s="86">
        <v>1</v>
      </c>
      <c r="E25" s="78">
        <v>1</v>
      </c>
      <c r="F25" s="78">
        <v>0</v>
      </c>
      <c r="G25" s="78">
        <v>0</v>
      </c>
      <c r="H25" s="78">
        <v>0</v>
      </c>
      <c r="I25" s="87" t="s">
        <v>5</v>
      </c>
      <c r="J25" s="87" t="s">
        <v>2</v>
      </c>
      <c r="K25" s="15">
        <v>1969570.1590400001</v>
      </c>
      <c r="L25" s="15">
        <v>0</v>
      </c>
      <c r="M25" s="15">
        <v>0</v>
      </c>
      <c r="N25" s="15">
        <v>0</v>
      </c>
      <c r="O25" s="15">
        <v>1511908.78003</v>
      </c>
    </row>
    <row r="26" spans="1:15" x14ac:dyDescent="0.25">
      <c r="A26" s="12">
        <v>2021</v>
      </c>
      <c r="B26" s="8" t="s">
        <v>13</v>
      </c>
      <c r="C26" s="86">
        <v>0</v>
      </c>
      <c r="D26" s="86">
        <v>0</v>
      </c>
      <c r="E26" s="78">
        <v>0</v>
      </c>
      <c r="F26" s="78">
        <v>1</v>
      </c>
      <c r="G26" s="78">
        <v>0</v>
      </c>
      <c r="H26" s="78">
        <v>0</v>
      </c>
      <c r="I26" s="87" t="s">
        <v>5</v>
      </c>
      <c r="J26" s="87" t="s">
        <v>2</v>
      </c>
      <c r="K26" s="15">
        <v>677990.61122999992</v>
      </c>
      <c r="L26" s="15">
        <v>0</v>
      </c>
      <c r="M26" s="15">
        <v>0</v>
      </c>
      <c r="N26" s="15">
        <v>0</v>
      </c>
      <c r="O26" s="15">
        <v>396797.33649999998</v>
      </c>
    </row>
    <row r="27" spans="1:15" x14ac:dyDescent="0.25">
      <c r="A27" s="12">
        <v>2021</v>
      </c>
      <c r="B27" s="8" t="s">
        <v>13</v>
      </c>
      <c r="C27" s="86">
        <v>0</v>
      </c>
      <c r="D27" s="86">
        <v>0</v>
      </c>
      <c r="E27" s="78">
        <v>0</v>
      </c>
      <c r="F27" s="78">
        <v>0</v>
      </c>
      <c r="G27" s="78">
        <v>1</v>
      </c>
      <c r="H27" s="78">
        <v>0</v>
      </c>
      <c r="I27" s="87" t="s">
        <v>5</v>
      </c>
      <c r="J27" s="87" t="s">
        <v>2</v>
      </c>
      <c r="K27" s="15">
        <v>773935.69553999999</v>
      </c>
      <c r="L27" s="15">
        <v>0</v>
      </c>
      <c r="M27" s="15">
        <v>0</v>
      </c>
      <c r="N27" s="15">
        <v>0</v>
      </c>
      <c r="O27" s="15">
        <v>487764.65957000002</v>
      </c>
    </row>
    <row r="28" spans="1:15" x14ac:dyDescent="0.25">
      <c r="A28" s="12">
        <v>2021</v>
      </c>
      <c r="B28" s="8" t="s">
        <v>13</v>
      </c>
      <c r="C28" s="86">
        <v>0</v>
      </c>
      <c r="D28" s="86">
        <v>0</v>
      </c>
      <c r="E28" s="78">
        <v>0</v>
      </c>
      <c r="F28" s="78">
        <v>0</v>
      </c>
      <c r="G28" s="78">
        <v>0</v>
      </c>
      <c r="H28" s="78">
        <v>1</v>
      </c>
      <c r="I28" s="87" t="s">
        <v>5</v>
      </c>
      <c r="J28" s="87" t="s">
        <v>2</v>
      </c>
      <c r="K28" s="15">
        <v>1803423.9672600001</v>
      </c>
      <c r="L28" s="15">
        <v>0</v>
      </c>
      <c r="M28" s="15">
        <v>0</v>
      </c>
      <c r="N28" s="15">
        <v>0</v>
      </c>
      <c r="O28" s="15">
        <v>1356576.21276</v>
      </c>
    </row>
    <row r="29" spans="1:15" x14ac:dyDescent="0.25">
      <c r="A29" s="12">
        <v>2021</v>
      </c>
      <c r="B29" s="8" t="s">
        <v>13</v>
      </c>
      <c r="C29" s="86">
        <v>1</v>
      </c>
      <c r="D29" s="86">
        <v>1</v>
      </c>
      <c r="E29" s="86">
        <v>1</v>
      </c>
      <c r="F29" s="86">
        <v>0</v>
      </c>
      <c r="G29" s="86">
        <v>0</v>
      </c>
      <c r="H29" s="86">
        <v>1</v>
      </c>
      <c r="I29" s="87" t="s">
        <v>5</v>
      </c>
      <c r="J29" s="87" t="s">
        <v>3</v>
      </c>
      <c r="K29" s="15">
        <v>381065.84318999993</v>
      </c>
      <c r="L29" s="15">
        <v>0</v>
      </c>
      <c r="M29" s="15">
        <v>0</v>
      </c>
      <c r="N29" s="15">
        <v>0</v>
      </c>
      <c r="O29" s="15">
        <v>381065.84318999993</v>
      </c>
    </row>
    <row r="30" spans="1:15" x14ac:dyDescent="0.25">
      <c r="A30" s="12">
        <v>2021</v>
      </c>
      <c r="B30" s="8" t="s">
        <v>13</v>
      </c>
      <c r="C30" s="86">
        <v>1</v>
      </c>
      <c r="D30" s="86">
        <v>1</v>
      </c>
      <c r="E30" s="86">
        <v>1</v>
      </c>
      <c r="F30" s="86">
        <v>0</v>
      </c>
      <c r="G30" s="86">
        <v>1</v>
      </c>
      <c r="H30" s="86">
        <v>1</v>
      </c>
      <c r="I30" s="87" t="s">
        <v>6</v>
      </c>
      <c r="J30" s="87" t="s">
        <v>17</v>
      </c>
      <c r="K30" s="15">
        <v>500000</v>
      </c>
      <c r="L30" s="15">
        <v>0</v>
      </c>
      <c r="M30" s="15">
        <v>0</v>
      </c>
      <c r="N30" s="15">
        <v>0</v>
      </c>
      <c r="O30" s="15">
        <v>500000</v>
      </c>
    </row>
    <row r="31" spans="1:15" x14ac:dyDescent="0.25">
      <c r="A31" s="12">
        <v>2021</v>
      </c>
      <c r="B31" s="8" t="s">
        <v>14</v>
      </c>
      <c r="C31" s="86">
        <v>1</v>
      </c>
      <c r="D31" s="86">
        <v>1</v>
      </c>
      <c r="E31" s="78">
        <v>0</v>
      </c>
      <c r="F31" s="78">
        <v>0</v>
      </c>
      <c r="G31" s="78">
        <v>0</v>
      </c>
      <c r="H31" s="78">
        <v>0</v>
      </c>
      <c r="I31" s="87" t="s">
        <v>6</v>
      </c>
      <c r="J31" s="87" t="s">
        <v>1</v>
      </c>
      <c r="K31" s="15">
        <v>1515937.1617838</v>
      </c>
      <c r="L31" s="15">
        <v>96144.034570000003</v>
      </c>
      <c r="M31" s="15">
        <v>67170.974300000002</v>
      </c>
      <c r="N31" s="15">
        <v>12306.09424</v>
      </c>
      <c r="O31" s="15">
        <v>1544967.6370938001</v>
      </c>
    </row>
    <row r="32" spans="1:15" x14ac:dyDescent="0.25">
      <c r="A32" s="12">
        <v>2021</v>
      </c>
      <c r="B32" s="8" t="s">
        <v>14</v>
      </c>
      <c r="C32" s="9">
        <v>0</v>
      </c>
      <c r="D32" s="9">
        <v>0</v>
      </c>
      <c r="E32" s="86">
        <v>1</v>
      </c>
      <c r="F32" s="9">
        <v>0</v>
      </c>
      <c r="G32" s="9">
        <v>0</v>
      </c>
      <c r="H32" s="9">
        <v>0</v>
      </c>
      <c r="I32" s="87" t="s">
        <v>6</v>
      </c>
      <c r="J32" s="87" t="s">
        <v>1</v>
      </c>
      <c r="K32" s="15">
        <v>277656.29556000006</v>
      </c>
      <c r="L32" s="15">
        <v>197.77679000000001</v>
      </c>
      <c r="M32" s="15">
        <v>3030.57809</v>
      </c>
      <c r="N32" s="15">
        <v>1294.2809099999997</v>
      </c>
      <c r="O32" s="15">
        <v>274865.78240000003</v>
      </c>
    </row>
    <row r="33" spans="1:15" x14ac:dyDescent="0.25">
      <c r="A33" s="12">
        <v>2021</v>
      </c>
      <c r="B33" s="8" t="s">
        <v>14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86">
        <v>1</v>
      </c>
      <c r="I33" s="87" t="s">
        <v>6</v>
      </c>
      <c r="J33" s="87" t="s">
        <v>1</v>
      </c>
      <c r="K33" s="15">
        <v>1361006.7237338</v>
      </c>
      <c r="L33" s="15">
        <v>95946.25778</v>
      </c>
      <c r="M33" s="15">
        <v>64140.396209999999</v>
      </c>
      <c r="N33" s="15">
        <v>11011.813330000001</v>
      </c>
      <c r="O33" s="15">
        <v>1392827.7122038</v>
      </c>
    </row>
    <row r="34" spans="1:15" x14ac:dyDescent="0.25">
      <c r="A34" s="12">
        <v>2021</v>
      </c>
      <c r="B34" s="8" t="s">
        <v>14</v>
      </c>
      <c r="C34" s="86">
        <v>1</v>
      </c>
      <c r="D34" s="86">
        <v>1</v>
      </c>
      <c r="E34" s="78">
        <v>1</v>
      </c>
      <c r="F34" s="78">
        <v>1</v>
      </c>
      <c r="G34" s="78">
        <v>1</v>
      </c>
      <c r="H34" s="78">
        <v>1</v>
      </c>
      <c r="I34" s="87" t="s">
        <v>4</v>
      </c>
      <c r="J34" s="87" t="s">
        <v>7</v>
      </c>
      <c r="K34" s="15">
        <v>1008750.2878000002</v>
      </c>
      <c r="L34" s="15">
        <v>0</v>
      </c>
      <c r="M34" s="15">
        <v>1009.1950000000001</v>
      </c>
      <c r="N34" s="15">
        <v>3020.0162200000032</v>
      </c>
      <c r="O34" s="15">
        <v>1007741.0928000001</v>
      </c>
    </row>
    <row r="35" spans="1:15" x14ac:dyDescent="0.25">
      <c r="A35" s="12">
        <v>2021</v>
      </c>
      <c r="B35" s="8" t="s">
        <v>14</v>
      </c>
      <c r="C35" s="86">
        <v>1</v>
      </c>
      <c r="D35" s="86">
        <v>1</v>
      </c>
      <c r="E35" s="78">
        <v>1</v>
      </c>
      <c r="F35" s="78">
        <v>0</v>
      </c>
      <c r="G35" s="78">
        <v>0</v>
      </c>
      <c r="H35" s="78">
        <v>0</v>
      </c>
      <c r="I35" s="87" t="s">
        <v>4</v>
      </c>
      <c r="J35" s="87" t="s">
        <v>8</v>
      </c>
      <c r="K35" s="15">
        <v>13252988.59774</v>
      </c>
      <c r="L35" s="15">
        <v>0</v>
      </c>
      <c r="M35" s="15">
        <v>218685.39040999999</v>
      </c>
      <c r="N35" s="15">
        <v>61517.632359999996</v>
      </c>
      <c r="O35" s="15">
        <v>13034303.20733</v>
      </c>
    </row>
    <row r="36" spans="1:15" x14ac:dyDescent="0.25">
      <c r="A36" s="12">
        <v>2021</v>
      </c>
      <c r="B36" s="8" t="s">
        <v>14</v>
      </c>
      <c r="C36" s="86">
        <v>0</v>
      </c>
      <c r="D36" s="86">
        <v>0</v>
      </c>
      <c r="E36" s="78">
        <v>0</v>
      </c>
      <c r="F36" s="78">
        <v>0</v>
      </c>
      <c r="G36" s="78">
        <v>1</v>
      </c>
      <c r="H36" s="78">
        <v>0</v>
      </c>
      <c r="I36" s="87" t="s">
        <v>4</v>
      </c>
      <c r="J36" s="87" t="s">
        <v>8</v>
      </c>
      <c r="K36" s="15">
        <v>3881111.3730299999</v>
      </c>
      <c r="L36" s="15">
        <v>0</v>
      </c>
      <c r="M36" s="15">
        <v>50234.143750000003</v>
      </c>
      <c r="N36" s="15">
        <v>17626.256729999997</v>
      </c>
      <c r="O36" s="15">
        <v>3830877.2292799996</v>
      </c>
    </row>
    <row r="37" spans="1:15" x14ac:dyDescent="0.25">
      <c r="A37" s="12">
        <v>2021</v>
      </c>
      <c r="B37" s="8" t="s">
        <v>14</v>
      </c>
      <c r="C37" s="86">
        <v>0</v>
      </c>
      <c r="D37" s="86">
        <v>0</v>
      </c>
      <c r="E37" s="78">
        <v>0</v>
      </c>
      <c r="F37" s="78">
        <v>0</v>
      </c>
      <c r="G37" s="78">
        <v>0</v>
      </c>
      <c r="H37" s="78">
        <v>1</v>
      </c>
      <c r="I37" s="87" t="s">
        <v>4</v>
      </c>
      <c r="J37" s="87" t="s">
        <v>8</v>
      </c>
      <c r="K37" s="15">
        <v>13242482.1216</v>
      </c>
      <c r="L37" s="15">
        <v>0</v>
      </c>
      <c r="M37" s="15">
        <v>218685.39040999999</v>
      </c>
      <c r="N37" s="15">
        <v>61517.632359999996</v>
      </c>
      <c r="O37" s="15">
        <v>13023796.73119</v>
      </c>
    </row>
    <row r="38" spans="1:15" x14ac:dyDescent="0.25">
      <c r="A38" s="12">
        <v>2021</v>
      </c>
      <c r="B38" s="8" t="s">
        <v>14</v>
      </c>
      <c r="C38" s="86">
        <v>1</v>
      </c>
      <c r="D38" s="86">
        <v>1</v>
      </c>
      <c r="E38" s="78">
        <v>1</v>
      </c>
      <c r="F38" s="78">
        <v>0</v>
      </c>
      <c r="G38" s="78">
        <v>0</v>
      </c>
      <c r="H38" s="78">
        <v>0</v>
      </c>
      <c r="I38" s="87" t="s">
        <v>5</v>
      </c>
      <c r="J38" s="87" t="s">
        <v>2</v>
      </c>
      <c r="K38" s="15">
        <v>1511908.78003</v>
      </c>
      <c r="L38" s="15">
        <v>0</v>
      </c>
      <c r="M38" s="15">
        <v>0</v>
      </c>
      <c r="N38" s="15">
        <v>0</v>
      </c>
      <c r="O38" s="15">
        <v>1329530.0244500001</v>
      </c>
    </row>
    <row r="39" spans="1:15" x14ac:dyDescent="0.25">
      <c r="A39" s="12">
        <v>2021</v>
      </c>
      <c r="B39" s="8" t="s">
        <v>14</v>
      </c>
      <c r="C39" s="86">
        <v>0</v>
      </c>
      <c r="D39" s="86">
        <v>0</v>
      </c>
      <c r="E39" s="78">
        <v>0</v>
      </c>
      <c r="F39" s="78">
        <v>1</v>
      </c>
      <c r="G39" s="78">
        <v>0</v>
      </c>
      <c r="H39" s="78">
        <v>0</v>
      </c>
      <c r="I39" s="87" t="s">
        <v>5</v>
      </c>
      <c r="J39" s="87" t="s">
        <v>2</v>
      </c>
      <c r="K39" s="15">
        <v>396797.33649999998</v>
      </c>
      <c r="L39" s="15">
        <v>0</v>
      </c>
      <c r="M39" s="15">
        <v>0</v>
      </c>
      <c r="N39" s="15">
        <v>0</v>
      </c>
      <c r="O39" s="15">
        <v>359166.42670000001</v>
      </c>
    </row>
    <row r="40" spans="1:15" x14ac:dyDescent="0.25">
      <c r="A40" s="12">
        <v>2021</v>
      </c>
      <c r="B40" s="8" t="s">
        <v>14</v>
      </c>
      <c r="C40" s="86">
        <v>0</v>
      </c>
      <c r="D40" s="86">
        <v>0</v>
      </c>
      <c r="E40" s="78">
        <v>0</v>
      </c>
      <c r="F40" s="78">
        <v>0</v>
      </c>
      <c r="G40" s="78">
        <v>1</v>
      </c>
      <c r="H40" s="78">
        <v>0</v>
      </c>
      <c r="I40" s="87" t="s">
        <v>5</v>
      </c>
      <c r="J40" s="87" t="s">
        <v>2</v>
      </c>
      <c r="K40" s="15">
        <v>487764.65957000002</v>
      </c>
      <c r="L40" s="15">
        <v>0</v>
      </c>
      <c r="M40" s="15">
        <v>0</v>
      </c>
      <c r="N40" s="15">
        <v>0</v>
      </c>
      <c r="O40" s="15">
        <v>450133.74976999999</v>
      </c>
    </row>
    <row r="41" spans="1:15" x14ac:dyDescent="0.25">
      <c r="A41" s="12">
        <v>2021</v>
      </c>
      <c r="B41" s="8" t="s">
        <v>14</v>
      </c>
      <c r="C41" s="86">
        <v>0</v>
      </c>
      <c r="D41" s="86">
        <v>0</v>
      </c>
      <c r="E41" s="78">
        <v>0</v>
      </c>
      <c r="F41" s="78">
        <v>0</v>
      </c>
      <c r="G41" s="78">
        <v>0</v>
      </c>
      <c r="H41" s="78">
        <v>1</v>
      </c>
      <c r="I41" s="87" t="s">
        <v>5</v>
      </c>
      <c r="J41" s="87" t="s">
        <v>2</v>
      </c>
      <c r="K41" s="15">
        <v>1356576.21276</v>
      </c>
      <c r="L41" s="15">
        <v>0</v>
      </c>
      <c r="M41" s="15">
        <v>0</v>
      </c>
      <c r="N41" s="15">
        <v>0</v>
      </c>
      <c r="O41" s="15">
        <v>1178636.0599700001</v>
      </c>
    </row>
    <row r="42" spans="1:15" x14ac:dyDescent="0.25">
      <c r="A42" s="12">
        <v>2021</v>
      </c>
      <c r="B42" s="8" t="s">
        <v>14</v>
      </c>
      <c r="C42" s="86">
        <v>1</v>
      </c>
      <c r="D42" s="86">
        <v>1</v>
      </c>
      <c r="E42" s="86">
        <v>1</v>
      </c>
      <c r="F42" s="86">
        <v>0</v>
      </c>
      <c r="G42" s="86">
        <v>0</v>
      </c>
      <c r="H42" s="86">
        <v>1</v>
      </c>
      <c r="I42" s="87" t="s">
        <v>5</v>
      </c>
      <c r="J42" s="87" t="s">
        <v>3</v>
      </c>
      <c r="K42" s="15">
        <v>381065.84318999993</v>
      </c>
      <c r="L42" s="15">
        <v>0</v>
      </c>
      <c r="M42" s="15">
        <v>0</v>
      </c>
      <c r="N42" s="15">
        <v>0</v>
      </c>
      <c r="O42" s="15">
        <v>381065.84318999993</v>
      </c>
    </row>
    <row r="43" spans="1:15" x14ac:dyDescent="0.25">
      <c r="A43" s="12">
        <v>2021</v>
      </c>
      <c r="B43" s="8" t="s">
        <v>14</v>
      </c>
      <c r="C43" s="86">
        <v>1</v>
      </c>
      <c r="D43" s="86">
        <v>1</v>
      </c>
      <c r="E43" s="86">
        <v>1</v>
      </c>
      <c r="F43" s="86">
        <v>0</v>
      </c>
      <c r="G43" s="86">
        <v>1</v>
      </c>
      <c r="H43" s="86">
        <v>1</v>
      </c>
      <c r="I43" s="87" t="s">
        <v>6</v>
      </c>
      <c r="J43" s="87" t="s">
        <v>17</v>
      </c>
      <c r="K43" s="15">
        <v>500000</v>
      </c>
      <c r="L43" s="15">
        <v>0</v>
      </c>
      <c r="M43" s="15">
        <v>0</v>
      </c>
      <c r="N43" s="15">
        <v>7407.625</v>
      </c>
      <c r="O43" s="15">
        <v>500000</v>
      </c>
    </row>
    <row r="44" spans="1:15" x14ac:dyDescent="0.25">
      <c r="A44" s="12">
        <v>2021</v>
      </c>
      <c r="B44" s="8" t="s">
        <v>15</v>
      </c>
      <c r="C44" s="86">
        <v>1</v>
      </c>
      <c r="D44" s="86">
        <v>1</v>
      </c>
      <c r="E44" s="78">
        <v>0</v>
      </c>
      <c r="F44" s="78">
        <v>0</v>
      </c>
      <c r="G44" s="78">
        <v>0</v>
      </c>
      <c r="H44" s="78">
        <v>0</v>
      </c>
      <c r="I44" s="87" t="s">
        <v>6</v>
      </c>
      <c r="J44" s="87" t="s">
        <v>1</v>
      </c>
      <c r="K44" s="15">
        <v>1544967.6370938001</v>
      </c>
      <c r="L44" s="15">
        <v>27066.59662</v>
      </c>
      <c r="M44" s="15">
        <v>24246.516740000003</v>
      </c>
      <c r="N44" s="15">
        <v>11541.998160000001</v>
      </c>
      <c r="O44" s="15">
        <v>1547787.7169537998</v>
      </c>
    </row>
    <row r="45" spans="1:15" x14ac:dyDescent="0.25">
      <c r="A45" s="12">
        <v>2021</v>
      </c>
      <c r="B45" s="8" t="s">
        <v>15</v>
      </c>
      <c r="C45" s="9">
        <v>0</v>
      </c>
      <c r="D45" s="9">
        <v>0</v>
      </c>
      <c r="E45" s="86">
        <v>1</v>
      </c>
      <c r="F45" s="9">
        <v>0</v>
      </c>
      <c r="G45" s="9">
        <v>0</v>
      </c>
      <c r="H45" s="9">
        <v>0</v>
      </c>
      <c r="I45" s="87" t="s">
        <v>6</v>
      </c>
      <c r="J45" s="87" t="s">
        <v>1</v>
      </c>
      <c r="K45" s="15">
        <v>274865.78240000003</v>
      </c>
      <c r="L45" s="15">
        <v>1929.1792</v>
      </c>
      <c r="M45" s="15">
        <v>2197.4163199999998</v>
      </c>
      <c r="N45" s="15">
        <v>1131.1265199999998</v>
      </c>
      <c r="O45" s="15">
        <v>274597.54527</v>
      </c>
    </row>
    <row r="46" spans="1:15" x14ac:dyDescent="0.25">
      <c r="A46" s="12">
        <v>2021</v>
      </c>
      <c r="B46" s="8" t="s">
        <v>15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86">
        <v>1</v>
      </c>
      <c r="I46" s="87" t="s">
        <v>6</v>
      </c>
      <c r="J46" s="87" t="s">
        <v>1</v>
      </c>
      <c r="K46" s="15">
        <v>1392827.7122038</v>
      </c>
      <c r="L46" s="15">
        <v>25137.417420000002</v>
      </c>
      <c r="M46" s="15">
        <v>22049.100420000002</v>
      </c>
      <c r="N46" s="15">
        <v>10410.871640000001</v>
      </c>
      <c r="O46" s="15">
        <v>1395916.0291937999</v>
      </c>
    </row>
    <row r="47" spans="1:15" x14ac:dyDescent="0.25">
      <c r="A47" s="12">
        <v>2021</v>
      </c>
      <c r="B47" s="8" t="s">
        <v>15</v>
      </c>
      <c r="C47" s="86">
        <v>1</v>
      </c>
      <c r="D47" s="86">
        <v>1</v>
      </c>
      <c r="E47" s="78">
        <v>1</v>
      </c>
      <c r="F47" s="78">
        <v>1</v>
      </c>
      <c r="G47" s="78">
        <v>1</v>
      </c>
      <c r="H47" s="78">
        <v>1</v>
      </c>
      <c r="I47" s="87" t="s">
        <v>4</v>
      </c>
      <c r="J47" s="87" t="s">
        <v>7</v>
      </c>
      <c r="K47" s="15">
        <v>1007741.0928000001</v>
      </c>
      <c r="L47" s="15">
        <v>79793.718689999994</v>
      </c>
      <c r="M47" s="15">
        <v>2519.9375</v>
      </c>
      <c r="N47" s="15">
        <v>3178.7507200000036</v>
      </c>
      <c r="O47" s="15">
        <v>1085014.8739899998</v>
      </c>
    </row>
    <row r="48" spans="1:15" x14ac:dyDescent="0.25">
      <c r="A48" s="12">
        <v>2021</v>
      </c>
      <c r="B48" s="8" t="s">
        <v>15</v>
      </c>
      <c r="C48" s="86">
        <v>1</v>
      </c>
      <c r="D48" s="86">
        <v>1</v>
      </c>
      <c r="E48" s="78">
        <v>1</v>
      </c>
      <c r="F48" s="78">
        <v>0</v>
      </c>
      <c r="G48" s="78">
        <v>0</v>
      </c>
      <c r="H48" s="78">
        <v>0</v>
      </c>
      <c r="I48" s="87" t="s">
        <v>4</v>
      </c>
      <c r="J48" s="87" t="s">
        <v>8</v>
      </c>
      <c r="K48" s="15">
        <v>13034303.20733</v>
      </c>
      <c r="L48" s="15">
        <v>436061.11131999997</v>
      </c>
      <c r="M48" s="15">
        <v>56723.462140000003</v>
      </c>
      <c r="N48" s="15">
        <v>123297.41419</v>
      </c>
      <c r="O48" s="15">
        <v>13413640.856509998</v>
      </c>
    </row>
    <row r="49" spans="1:15" x14ac:dyDescent="0.25">
      <c r="A49" s="12">
        <v>2021</v>
      </c>
      <c r="B49" s="8" t="s">
        <v>15</v>
      </c>
      <c r="C49" s="86">
        <v>0</v>
      </c>
      <c r="D49" s="86">
        <v>0</v>
      </c>
      <c r="E49" s="78">
        <v>0</v>
      </c>
      <c r="F49" s="78">
        <v>0</v>
      </c>
      <c r="G49" s="78">
        <v>1</v>
      </c>
      <c r="H49" s="78">
        <v>0</v>
      </c>
      <c r="I49" s="87" t="s">
        <v>4</v>
      </c>
      <c r="J49" s="87" t="s">
        <v>8</v>
      </c>
      <c r="K49" s="15">
        <v>3830877.2292799996</v>
      </c>
      <c r="L49" s="15">
        <v>137919.14672999998</v>
      </c>
      <c r="M49" s="15">
        <v>0</v>
      </c>
      <c r="N49" s="15">
        <v>6191.9217099999996</v>
      </c>
      <c r="O49" s="15">
        <v>3968796.3760099993</v>
      </c>
    </row>
    <row r="50" spans="1:15" x14ac:dyDescent="0.25">
      <c r="A50" s="12">
        <v>2021</v>
      </c>
      <c r="B50" s="8" t="s">
        <v>15</v>
      </c>
      <c r="C50" s="86">
        <v>0</v>
      </c>
      <c r="D50" s="86">
        <v>0</v>
      </c>
      <c r="E50" s="78">
        <v>0</v>
      </c>
      <c r="F50" s="78">
        <v>0</v>
      </c>
      <c r="G50" s="78">
        <v>0</v>
      </c>
      <c r="H50" s="78">
        <v>1</v>
      </c>
      <c r="I50" s="87" t="s">
        <v>4</v>
      </c>
      <c r="J50" s="87" t="s">
        <v>8</v>
      </c>
      <c r="K50" s="15">
        <v>13023796.73119</v>
      </c>
      <c r="L50" s="15">
        <v>436061.11131999997</v>
      </c>
      <c r="M50" s="15">
        <v>56723.462140000003</v>
      </c>
      <c r="N50" s="15">
        <v>123287.77827</v>
      </c>
      <c r="O50" s="15">
        <v>13403134.380369999</v>
      </c>
    </row>
    <row r="51" spans="1:15" x14ac:dyDescent="0.25">
      <c r="A51" s="12">
        <v>2021</v>
      </c>
      <c r="B51" s="8" t="s">
        <v>15</v>
      </c>
      <c r="C51" s="86">
        <v>1</v>
      </c>
      <c r="D51" s="86">
        <v>1</v>
      </c>
      <c r="E51" s="78">
        <v>1</v>
      </c>
      <c r="F51" s="78">
        <v>0</v>
      </c>
      <c r="G51" s="78">
        <v>0</v>
      </c>
      <c r="H51" s="78">
        <v>0</v>
      </c>
      <c r="I51" s="87" t="s">
        <v>5</v>
      </c>
      <c r="J51" s="87" t="s">
        <v>2</v>
      </c>
      <c r="K51" s="15">
        <v>1329530.0244500001</v>
      </c>
      <c r="L51" s="15">
        <v>0</v>
      </c>
      <c r="M51" s="15">
        <v>0</v>
      </c>
      <c r="N51" s="15">
        <v>0</v>
      </c>
      <c r="O51" s="15">
        <v>1182133.8533700001</v>
      </c>
    </row>
    <row r="52" spans="1:15" x14ac:dyDescent="0.25">
      <c r="A52" s="12">
        <v>2021</v>
      </c>
      <c r="B52" s="8" t="s">
        <v>15</v>
      </c>
      <c r="C52" s="86">
        <v>0</v>
      </c>
      <c r="D52" s="86">
        <v>0</v>
      </c>
      <c r="E52" s="78">
        <v>0</v>
      </c>
      <c r="F52" s="78">
        <v>1</v>
      </c>
      <c r="G52" s="78">
        <v>0</v>
      </c>
      <c r="H52" s="78">
        <v>0</v>
      </c>
      <c r="I52" s="87" t="s">
        <v>5</v>
      </c>
      <c r="J52" s="87" t="s">
        <v>2</v>
      </c>
      <c r="K52" s="15">
        <v>359166.42670000001</v>
      </c>
      <c r="L52" s="15">
        <v>0</v>
      </c>
      <c r="M52" s="15">
        <v>0</v>
      </c>
      <c r="N52" s="15">
        <v>0</v>
      </c>
      <c r="O52" s="15">
        <v>314508.62545999995</v>
      </c>
    </row>
    <row r="53" spans="1:15" x14ac:dyDescent="0.25">
      <c r="A53" s="12">
        <v>2021</v>
      </c>
      <c r="B53" s="8" t="s">
        <v>15</v>
      </c>
      <c r="C53" s="86">
        <v>0</v>
      </c>
      <c r="D53" s="86">
        <v>0</v>
      </c>
      <c r="E53" s="78">
        <v>0</v>
      </c>
      <c r="F53" s="78">
        <v>0</v>
      </c>
      <c r="G53" s="78">
        <v>1</v>
      </c>
      <c r="H53" s="78">
        <v>0</v>
      </c>
      <c r="I53" s="87" t="s">
        <v>5</v>
      </c>
      <c r="J53" s="87" t="s">
        <v>2</v>
      </c>
      <c r="K53" s="15">
        <v>450133.74976999999</v>
      </c>
      <c r="L53" s="15">
        <v>0</v>
      </c>
      <c r="M53" s="15">
        <v>0</v>
      </c>
      <c r="N53" s="15">
        <v>0</v>
      </c>
      <c r="O53" s="15">
        <v>403488.48501999996</v>
      </c>
    </row>
    <row r="54" spans="1:15" x14ac:dyDescent="0.25">
      <c r="A54" s="12">
        <v>2021</v>
      </c>
      <c r="B54" s="8" t="s">
        <v>15</v>
      </c>
      <c r="C54" s="86">
        <v>0</v>
      </c>
      <c r="D54" s="86">
        <v>0</v>
      </c>
      <c r="E54" s="78">
        <v>0</v>
      </c>
      <c r="F54" s="78">
        <v>0</v>
      </c>
      <c r="G54" s="78">
        <v>0</v>
      </c>
      <c r="H54" s="78">
        <v>1</v>
      </c>
      <c r="I54" s="87" t="s">
        <v>5</v>
      </c>
      <c r="J54" s="87" t="s">
        <v>2</v>
      </c>
      <c r="K54" s="15">
        <v>1178636.0599700001</v>
      </c>
      <c r="L54" s="15">
        <v>0</v>
      </c>
      <c r="M54" s="15">
        <v>0</v>
      </c>
      <c r="N54" s="15">
        <v>0</v>
      </c>
      <c r="O54" s="15">
        <v>1050133.51177</v>
      </c>
    </row>
    <row r="55" spans="1:15" x14ac:dyDescent="0.25">
      <c r="A55" s="12">
        <v>2021</v>
      </c>
      <c r="B55" s="8" t="s">
        <v>15</v>
      </c>
      <c r="C55" s="86">
        <v>1</v>
      </c>
      <c r="D55" s="86">
        <v>1</v>
      </c>
      <c r="E55" s="86">
        <v>1</v>
      </c>
      <c r="F55" s="86">
        <v>0</v>
      </c>
      <c r="G55" s="86">
        <v>0</v>
      </c>
      <c r="H55" s="86">
        <v>1</v>
      </c>
      <c r="I55" s="87" t="s">
        <v>5</v>
      </c>
      <c r="J55" s="87" t="s">
        <v>3</v>
      </c>
      <c r="K55" s="15">
        <v>381065.84318999993</v>
      </c>
      <c r="L55" s="15">
        <v>0</v>
      </c>
      <c r="M55" s="15">
        <v>0</v>
      </c>
      <c r="N55" s="15">
        <v>0</v>
      </c>
      <c r="O55" s="15">
        <v>381065.84318999993</v>
      </c>
    </row>
    <row r="56" spans="1:15" x14ac:dyDescent="0.25">
      <c r="A56" s="12">
        <v>2021</v>
      </c>
      <c r="B56" s="8" t="s">
        <v>15</v>
      </c>
      <c r="C56" s="86">
        <v>1</v>
      </c>
      <c r="D56" s="86">
        <v>1</v>
      </c>
      <c r="E56" s="86">
        <v>1</v>
      </c>
      <c r="F56" s="86">
        <v>0</v>
      </c>
      <c r="G56" s="86">
        <v>1</v>
      </c>
      <c r="H56" s="86">
        <v>1</v>
      </c>
      <c r="I56" s="87" t="s">
        <v>6</v>
      </c>
      <c r="J56" s="87" t="s">
        <v>17</v>
      </c>
      <c r="K56" s="15">
        <v>500000</v>
      </c>
      <c r="L56" s="15">
        <v>0</v>
      </c>
      <c r="M56" s="15">
        <v>0</v>
      </c>
      <c r="N56" s="15">
        <v>0</v>
      </c>
      <c r="O56" s="15">
        <v>500000</v>
      </c>
    </row>
    <row r="57" spans="1:15" x14ac:dyDescent="0.25">
      <c r="A57" s="12">
        <v>2021</v>
      </c>
      <c r="B57" s="8" t="s">
        <v>16</v>
      </c>
      <c r="C57" s="86">
        <v>1</v>
      </c>
      <c r="D57" s="86">
        <v>1</v>
      </c>
      <c r="E57" s="78">
        <v>0</v>
      </c>
      <c r="F57" s="78">
        <v>0</v>
      </c>
      <c r="G57" s="78">
        <v>0</v>
      </c>
      <c r="H57" s="78">
        <v>0</v>
      </c>
      <c r="I57" s="87" t="s">
        <v>6</v>
      </c>
      <c r="J57" s="87" t="s">
        <v>1</v>
      </c>
      <c r="K57" s="15">
        <v>1547787.7169537998</v>
      </c>
      <c r="L57" s="15">
        <v>45112.501990000004</v>
      </c>
      <c r="M57" s="15">
        <v>51480.286679999997</v>
      </c>
      <c r="N57" s="15">
        <v>12647.15451</v>
      </c>
      <c r="O57" s="15">
        <v>1541419.9322637997</v>
      </c>
    </row>
    <row r="58" spans="1:15" x14ac:dyDescent="0.25">
      <c r="A58" s="12">
        <v>2021</v>
      </c>
      <c r="B58" s="8" t="s">
        <v>16</v>
      </c>
      <c r="C58" s="9">
        <v>0</v>
      </c>
      <c r="D58" s="9">
        <v>0</v>
      </c>
      <c r="E58" s="86">
        <v>1</v>
      </c>
      <c r="F58" s="9">
        <v>0</v>
      </c>
      <c r="G58" s="9">
        <v>0</v>
      </c>
      <c r="H58" s="9">
        <v>0</v>
      </c>
      <c r="I58" s="87" t="s">
        <v>6</v>
      </c>
      <c r="J58" s="87" t="s">
        <v>1</v>
      </c>
      <c r="K58" s="15">
        <v>274597.54527</v>
      </c>
      <c r="L58" s="15">
        <v>3432.0534700000003</v>
      </c>
      <c r="M58" s="15">
        <v>12197.103229999999</v>
      </c>
      <c r="N58" s="15">
        <v>1819.1856900000002</v>
      </c>
      <c r="O58" s="15">
        <v>265832.49551000004</v>
      </c>
    </row>
    <row r="59" spans="1:15" x14ac:dyDescent="0.25">
      <c r="A59" s="12">
        <v>2021</v>
      </c>
      <c r="B59" s="8" t="s">
        <v>16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86">
        <v>1</v>
      </c>
      <c r="I59" s="87" t="s">
        <v>6</v>
      </c>
      <c r="J59" s="87" t="s">
        <v>1</v>
      </c>
      <c r="K59" s="15">
        <v>1395916.0291937999</v>
      </c>
      <c r="L59" s="15">
        <v>41680.448519999998</v>
      </c>
      <c r="M59" s="15">
        <v>49510.338240000005</v>
      </c>
      <c r="N59" s="15">
        <v>11441.598110000001</v>
      </c>
      <c r="O59" s="15">
        <v>1388086.1394737998</v>
      </c>
    </row>
    <row r="60" spans="1:15" x14ac:dyDescent="0.25">
      <c r="A60" s="12">
        <v>2021</v>
      </c>
      <c r="B60" s="8" t="s">
        <v>16</v>
      </c>
      <c r="C60" s="86">
        <v>1</v>
      </c>
      <c r="D60" s="86">
        <v>1</v>
      </c>
      <c r="E60" s="78">
        <v>1</v>
      </c>
      <c r="F60" s="78">
        <v>1</v>
      </c>
      <c r="G60" s="78">
        <v>1</v>
      </c>
      <c r="H60" s="78">
        <v>1</v>
      </c>
      <c r="I60" s="87" t="s">
        <v>4</v>
      </c>
      <c r="J60" s="87" t="s">
        <v>7</v>
      </c>
      <c r="K60" s="15">
        <v>1085014.8739899998</v>
      </c>
      <c r="L60" s="15">
        <v>110284.60059999999</v>
      </c>
      <c r="M60" s="15">
        <v>2163.4512199999999</v>
      </c>
      <c r="N60" s="15">
        <v>3765.2592800000029</v>
      </c>
      <c r="O60" s="15">
        <v>1193136.0233699996</v>
      </c>
    </row>
    <row r="61" spans="1:15" x14ac:dyDescent="0.25">
      <c r="A61" s="12">
        <v>2021</v>
      </c>
      <c r="B61" s="8" t="s">
        <v>16</v>
      </c>
      <c r="C61" s="86">
        <v>1</v>
      </c>
      <c r="D61" s="86">
        <v>1</v>
      </c>
      <c r="E61" s="78">
        <v>1</v>
      </c>
      <c r="F61" s="78">
        <v>0</v>
      </c>
      <c r="G61" s="78">
        <v>0</v>
      </c>
      <c r="H61" s="78">
        <v>0</v>
      </c>
      <c r="I61" s="87" t="s">
        <v>4</v>
      </c>
      <c r="J61" s="87" t="s">
        <v>8</v>
      </c>
      <c r="K61" s="15">
        <v>13413640.856509998</v>
      </c>
      <c r="L61" s="15">
        <v>215475.2113</v>
      </c>
      <c r="M61" s="15">
        <v>130445.43184</v>
      </c>
      <c r="N61" s="15">
        <v>55071.842589999993</v>
      </c>
      <c r="O61" s="15">
        <v>13498670.63597</v>
      </c>
    </row>
    <row r="62" spans="1:15" x14ac:dyDescent="0.25">
      <c r="A62" s="12">
        <v>2021</v>
      </c>
      <c r="B62" s="8" t="s">
        <v>16</v>
      </c>
      <c r="C62" s="86">
        <v>0</v>
      </c>
      <c r="D62" s="86">
        <v>0</v>
      </c>
      <c r="E62" s="78">
        <v>0</v>
      </c>
      <c r="F62" s="78">
        <v>0</v>
      </c>
      <c r="G62" s="78">
        <v>1</v>
      </c>
      <c r="H62" s="78">
        <v>0</v>
      </c>
      <c r="I62" s="87" t="s">
        <v>4</v>
      </c>
      <c r="J62" s="87" t="s">
        <v>8</v>
      </c>
      <c r="K62" s="15">
        <v>3968796.3760099993</v>
      </c>
      <c r="L62" s="15">
        <v>81770.242230000003</v>
      </c>
      <c r="M62" s="15">
        <v>0</v>
      </c>
      <c r="N62" s="15">
        <v>17463.203079999999</v>
      </c>
      <c r="O62" s="15">
        <v>4050566.6182399993</v>
      </c>
    </row>
    <row r="63" spans="1:15" x14ac:dyDescent="0.25">
      <c r="A63" s="12">
        <v>2021</v>
      </c>
      <c r="B63" s="8" t="s">
        <v>16</v>
      </c>
      <c r="C63" s="86">
        <v>0</v>
      </c>
      <c r="D63" s="86">
        <v>0</v>
      </c>
      <c r="E63" s="78">
        <v>0</v>
      </c>
      <c r="F63" s="78">
        <v>0</v>
      </c>
      <c r="G63" s="78">
        <v>0</v>
      </c>
      <c r="H63" s="78">
        <v>1</v>
      </c>
      <c r="I63" s="87" t="s">
        <v>4</v>
      </c>
      <c r="J63" s="87" t="s">
        <v>8</v>
      </c>
      <c r="K63" s="15">
        <v>13403134.380369999</v>
      </c>
      <c r="L63" s="15">
        <v>215475.2113</v>
      </c>
      <c r="M63" s="15">
        <v>130445.43184</v>
      </c>
      <c r="N63" s="15">
        <v>55071.842589999993</v>
      </c>
      <c r="O63" s="15">
        <v>13488164.15983</v>
      </c>
    </row>
    <row r="64" spans="1:15" x14ac:dyDescent="0.25">
      <c r="A64" s="12">
        <v>2021</v>
      </c>
      <c r="B64" s="8" t="s">
        <v>16</v>
      </c>
      <c r="C64" s="86">
        <v>1</v>
      </c>
      <c r="D64" s="86">
        <v>1</v>
      </c>
      <c r="E64" s="78">
        <v>1</v>
      </c>
      <c r="F64" s="78">
        <v>0</v>
      </c>
      <c r="G64" s="78">
        <v>0</v>
      </c>
      <c r="H64" s="78">
        <v>0</v>
      </c>
      <c r="I64" s="87" t="s">
        <v>5</v>
      </c>
      <c r="J64" s="87" t="s">
        <v>2</v>
      </c>
      <c r="K64" s="15">
        <v>1182133.8533700001</v>
      </c>
      <c r="L64" s="15">
        <v>0</v>
      </c>
      <c r="M64" s="15">
        <v>0</v>
      </c>
      <c r="N64" s="15">
        <v>0</v>
      </c>
      <c r="O64" s="15">
        <v>568174.54874000011</v>
      </c>
    </row>
    <row r="65" spans="1:15" x14ac:dyDescent="0.25">
      <c r="A65" s="12">
        <v>2021</v>
      </c>
      <c r="B65" s="8" t="s">
        <v>16</v>
      </c>
      <c r="C65" s="86">
        <v>0</v>
      </c>
      <c r="D65" s="86">
        <v>0</v>
      </c>
      <c r="E65" s="78">
        <v>0</v>
      </c>
      <c r="F65" s="78">
        <v>1</v>
      </c>
      <c r="G65" s="78">
        <v>0</v>
      </c>
      <c r="H65" s="78">
        <v>0</v>
      </c>
      <c r="I65" s="87" t="s">
        <v>5</v>
      </c>
      <c r="J65" s="87" t="s">
        <v>2</v>
      </c>
      <c r="K65" s="15">
        <v>314508.62545999995</v>
      </c>
      <c r="L65" s="15">
        <v>0</v>
      </c>
      <c r="M65" s="15">
        <v>0</v>
      </c>
      <c r="N65" s="15">
        <v>0</v>
      </c>
      <c r="O65" s="15">
        <v>61006.368140000166</v>
      </c>
    </row>
    <row r="66" spans="1:15" x14ac:dyDescent="0.25">
      <c r="A66" s="12">
        <v>2021</v>
      </c>
      <c r="B66" s="8" t="s">
        <v>16</v>
      </c>
      <c r="C66" s="86">
        <v>0</v>
      </c>
      <c r="D66" s="86">
        <v>0</v>
      </c>
      <c r="E66" s="78">
        <v>0</v>
      </c>
      <c r="F66" s="78">
        <v>0</v>
      </c>
      <c r="G66" s="78">
        <v>1</v>
      </c>
      <c r="H66" s="78">
        <v>0</v>
      </c>
      <c r="I66" s="87" t="s">
        <v>5</v>
      </c>
      <c r="J66" s="87" t="s">
        <v>2</v>
      </c>
      <c r="K66" s="15">
        <v>403488.48501999996</v>
      </c>
      <c r="L66" s="15">
        <v>0</v>
      </c>
      <c r="M66" s="15">
        <v>0</v>
      </c>
      <c r="N66" s="15">
        <v>0</v>
      </c>
      <c r="O66" s="15">
        <v>142526.13844000018</v>
      </c>
    </row>
    <row r="67" spans="1:15" x14ac:dyDescent="0.25">
      <c r="A67" s="12">
        <v>2021</v>
      </c>
      <c r="B67" s="8" t="s">
        <v>16</v>
      </c>
      <c r="C67" s="86">
        <v>0</v>
      </c>
      <c r="D67" s="86">
        <v>0</v>
      </c>
      <c r="E67" s="78">
        <v>0</v>
      </c>
      <c r="F67" s="78">
        <v>0</v>
      </c>
      <c r="G67" s="78">
        <v>0</v>
      </c>
      <c r="H67" s="78">
        <v>1</v>
      </c>
      <c r="I67" s="87" t="s">
        <v>5</v>
      </c>
      <c r="J67" s="87" t="s">
        <v>2</v>
      </c>
      <c r="K67" s="15">
        <v>1050133.51177</v>
      </c>
      <c r="L67" s="15">
        <v>0</v>
      </c>
      <c r="M67" s="15">
        <v>0</v>
      </c>
      <c r="N67" s="15">
        <v>0</v>
      </c>
      <c r="O67" s="15">
        <v>442271.51082000008</v>
      </c>
    </row>
    <row r="68" spans="1:15" x14ac:dyDescent="0.25">
      <c r="A68" s="12">
        <v>2021</v>
      </c>
      <c r="B68" s="8" t="s">
        <v>16</v>
      </c>
      <c r="C68" s="86">
        <v>1</v>
      </c>
      <c r="D68" s="86">
        <v>1</v>
      </c>
      <c r="E68" s="86">
        <v>1</v>
      </c>
      <c r="F68" s="86">
        <v>0</v>
      </c>
      <c r="G68" s="86">
        <v>0</v>
      </c>
      <c r="H68" s="86">
        <v>1</v>
      </c>
      <c r="I68" s="87" t="s">
        <v>5</v>
      </c>
      <c r="J68" s="87" t="s">
        <v>3</v>
      </c>
      <c r="K68" s="15">
        <v>381065.84318999993</v>
      </c>
      <c r="L68" s="15">
        <v>0</v>
      </c>
      <c r="M68" s="15">
        <v>0</v>
      </c>
      <c r="N68" s="15">
        <v>13337.30451</v>
      </c>
      <c r="O68" s="15">
        <v>381065.84318999993</v>
      </c>
    </row>
    <row r="69" spans="1:15" x14ac:dyDescent="0.25">
      <c r="A69" s="12">
        <v>2021</v>
      </c>
      <c r="B69" s="8" t="s">
        <v>16</v>
      </c>
      <c r="C69" s="86">
        <v>1</v>
      </c>
      <c r="D69" s="86">
        <v>1</v>
      </c>
      <c r="E69" s="86">
        <v>1</v>
      </c>
      <c r="F69" s="86">
        <v>0</v>
      </c>
      <c r="G69" s="86">
        <v>1</v>
      </c>
      <c r="H69" s="86">
        <v>1</v>
      </c>
      <c r="I69" s="87" t="s">
        <v>6</v>
      </c>
      <c r="J69" s="87" t="s">
        <v>17</v>
      </c>
      <c r="K69" s="15">
        <v>500000</v>
      </c>
      <c r="L69" s="15">
        <v>0</v>
      </c>
      <c r="M69" s="15">
        <v>0</v>
      </c>
      <c r="N69" s="15">
        <v>0</v>
      </c>
      <c r="O69" s="15">
        <v>500000</v>
      </c>
    </row>
    <row r="70" spans="1:15" x14ac:dyDescent="0.25">
      <c r="A70" s="12">
        <v>2021</v>
      </c>
      <c r="B70" s="8" t="s">
        <v>18</v>
      </c>
      <c r="C70" s="86">
        <v>1</v>
      </c>
      <c r="D70" s="86">
        <v>1</v>
      </c>
      <c r="E70" s="78">
        <v>0</v>
      </c>
      <c r="F70" s="78">
        <v>0</v>
      </c>
      <c r="G70" s="78">
        <v>0</v>
      </c>
      <c r="H70" s="78">
        <v>0</v>
      </c>
      <c r="I70" s="87" t="s">
        <v>6</v>
      </c>
      <c r="J70" s="87" t="s">
        <v>1</v>
      </c>
      <c r="K70" s="15">
        <v>1541419.9322637997</v>
      </c>
      <c r="L70" s="15">
        <v>62862.882319999997</v>
      </c>
      <c r="M70" s="15">
        <v>67364.771860000008</v>
      </c>
      <c r="N70" s="15">
        <v>10943.48596</v>
      </c>
      <c r="O70" s="15">
        <v>1536918.0427037999</v>
      </c>
    </row>
    <row r="71" spans="1:15" x14ac:dyDescent="0.25">
      <c r="A71" s="12">
        <v>2021</v>
      </c>
      <c r="B71" s="8" t="s">
        <v>18</v>
      </c>
      <c r="C71" s="9">
        <v>0</v>
      </c>
      <c r="D71" s="9">
        <v>0</v>
      </c>
      <c r="E71" s="86">
        <v>1</v>
      </c>
      <c r="F71" s="9">
        <v>0</v>
      </c>
      <c r="G71" s="9">
        <v>0</v>
      </c>
      <c r="H71" s="9">
        <v>0</v>
      </c>
      <c r="I71" s="87" t="s">
        <v>6</v>
      </c>
      <c r="J71" s="87" t="s">
        <v>1</v>
      </c>
      <c r="K71" s="15">
        <v>265832.49551000004</v>
      </c>
      <c r="L71" s="15">
        <v>169.11178999999998</v>
      </c>
      <c r="M71" s="15">
        <v>2488.8854400000005</v>
      </c>
      <c r="N71" s="15">
        <v>1134.9413</v>
      </c>
      <c r="O71" s="15">
        <v>263512.72185999999</v>
      </c>
    </row>
    <row r="72" spans="1:15" x14ac:dyDescent="0.25">
      <c r="A72" s="12">
        <v>2021</v>
      </c>
      <c r="B72" s="8" t="s">
        <v>18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86">
        <v>1</v>
      </c>
      <c r="I72" s="87" t="s">
        <v>6</v>
      </c>
      <c r="J72" s="87" t="s">
        <v>1</v>
      </c>
      <c r="K72" s="15">
        <v>1388086.1394737998</v>
      </c>
      <c r="L72" s="15">
        <v>62693.770530000002</v>
      </c>
      <c r="M72" s="15">
        <v>64875.886420000003</v>
      </c>
      <c r="N72" s="15">
        <v>9808.5446599999996</v>
      </c>
      <c r="O72" s="15">
        <v>1385904.0235637999</v>
      </c>
    </row>
    <row r="73" spans="1:15" x14ac:dyDescent="0.25">
      <c r="A73" s="12">
        <v>2021</v>
      </c>
      <c r="B73" s="8" t="s">
        <v>18</v>
      </c>
      <c r="C73" s="86">
        <v>1</v>
      </c>
      <c r="D73" s="86">
        <v>1</v>
      </c>
      <c r="E73" s="78">
        <v>1</v>
      </c>
      <c r="F73" s="78">
        <v>1</v>
      </c>
      <c r="G73" s="78">
        <v>1</v>
      </c>
      <c r="H73" s="78">
        <v>1</v>
      </c>
      <c r="I73" s="87" t="s">
        <v>4</v>
      </c>
      <c r="J73" s="87" t="s">
        <v>7</v>
      </c>
      <c r="K73" s="15">
        <v>1193136.0233699996</v>
      </c>
      <c r="L73" s="15">
        <v>41888.018670000012</v>
      </c>
      <c r="M73" s="15">
        <v>6461.4207900000001</v>
      </c>
      <c r="N73" s="15">
        <v>6032.1077300000006</v>
      </c>
      <c r="O73" s="15">
        <v>1228562.6212199994</v>
      </c>
    </row>
    <row r="74" spans="1:15" x14ac:dyDescent="0.25">
      <c r="A74" s="12">
        <v>2021</v>
      </c>
      <c r="B74" s="8" t="s">
        <v>18</v>
      </c>
      <c r="C74" s="86">
        <v>1</v>
      </c>
      <c r="D74" s="86">
        <v>1</v>
      </c>
      <c r="E74" s="78">
        <v>1</v>
      </c>
      <c r="F74" s="78">
        <v>0</v>
      </c>
      <c r="G74" s="78">
        <v>0</v>
      </c>
      <c r="H74" s="78">
        <v>0</v>
      </c>
      <c r="I74" s="87" t="s">
        <v>4</v>
      </c>
      <c r="J74" s="87" t="s">
        <v>8</v>
      </c>
      <c r="K74" s="15">
        <v>13498670.63597</v>
      </c>
      <c r="L74" s="15">
        <v>141224.10834000001</v>
      </c>
      <c r="M74" s="15">
        <v>62700.73487</v>
      </c>
      <c r="N74" s="15">
        <v>78408.737909999996</v>
      </c>
      <c r="O74" s="15">
        <v>13577194.009282999</v>
      </c>
    </row>
    <row r="75" spans="1:15" x14ac:dyDescent="0.25">
      <c r="A75" s="12">
        <v>2021</v>
      </c>
      <c r="B75" s="8" t="s">
        <v>18</v>
      </c>
      <c r="C75" s="86">
        <v>0</v>
      </c>
      <c r="D75" s="86">
        <v>0</v>
      </c>
      <c r="E75" s="78">
        <v>0</v>
      </c>
      <c r="F75" s="78">
        <v>0</v>
      </c>
      <c r="G75" s="78">
        <v>1</v>
      </c>
      <c r="H75" s="78">
        <v>0</v>
      </c>
      <c r="I75" s="87" t="s">
        <v>4</v>
      </c>
      <c r="J75" s="87" t="s">
        <v>8</v>
      </c>
      <c r="K75" s="15">
        <v>4050566.6182399993</v>
      </c>
      <c r="L75" s="15">
        <v>129986.02922</v>
      </c>
      <c r="M75" s="15">
        <v>18000</v>
      </c>
      <c r="N75" s="15">
        <v>4770.9847199999995</v>
      </c>
      <c r="O75" s="15">
        <v>4162552.6473099994</v>
      </c>
    </row>
    <row r="76" spans="1:15" x14ac:dyDescent="0.25">
      <c r="A76" s="12">
        <v>2021</v>
      </c>
      <c r="B76" s="8" t="s">
        <v>18</v>
      </c>
      <c r="C76" s="86">
        <v>0</v>
      </c>
      <c r="D76" s="86">
        <v>0</v>
      </c>
      <c r="E76" s="78">
        <v>0</v>
      </c>
      <c r="F76" s="78">
        <v>0</v>
      </c>
      <c r="G76" s="78">
        <v>0</v>
      </c>
      <c r="H76" s="78">
        <v>1</v>
      </c>
      <c r="I76" s="87" t="s">
        <v>4</v>
      </c>
      <c r="J76" s="87" t="s">
        <v>8</v>
      </c>
      <c r="K76" s="15">
        <v>13488164.15983</v>
      </c>
      <c r="L76" s="15">
        <v>141224.10834000001</v>
      </c>
      <c r="M76" s="15">
        <v>62700.73487</v>
      </c>
      <c r="N76" s="15">
        <v>78408.737909999996</v>
      </c>
      <c r="O76" s="15">
        <v>13566687.533142999</v>
      </c>
    </row>
    <row r="77" spans="1:15" x14ac:dyDescent="0.25">
      <c r="A77" s="12">
        <v>2021</v>
      </c>
      <c r="B77" s="8" t="s">
        <v>18</v>
      </c>
      <c r="C77" s="86">
        <v>1</v>
      </c>
      <c r="D77" s="86">
        <v>1</v>
      </c>
      <c r="E77" s="78">
        <v>1</v>
      </c>
      <c r="F77" s="78">
        <v>0</v>
      </c>
      <c r="G77" s="78">
        <v>0</v>
      </c>
      <c r="H77" s="78">
        <v>0</v>
      </c>
      <c r="I77" s="87" t="s">
        <v>5</v>
      </c>
      <c r="J77" s="87" t="s">
        <v>2</v>
      </c>
      <c r="K77" s="15">
        <v>568174.54874000011</v>
      </c>
      <c r="L77" s="15">
        <v>0</v>
      </c>
      <c r="M77" s="15">
        <v>0</v>
      </c>
      <c r="N77" s="15">
        <v>0</v>
      </c>
      <c r="O77" s="15">
        <v>524306.89874000009</v>
      </c>
    </row>
    <row r="78" spans="1:15" x14ac:dyDescent="0.25">
      <c r="A78" s="12">
        <v>2021</v>
      </c>
      <c r="B78" s="8" t="s">
        <v>18</v>
      </c>
      <c r="C78" s="86">
        <v>0</v>
      </c>
      <c r="D78" s="86">
        <v>0</v>
      </c>
      <c r="E78" s="78">
        <v>0</v>
      </c>
      <c r="F78" s="78">
        <v>1</v>
      </c>
      <c r="G78" s="78">
        <v>0</v>
      </c>
      <c r="H78" s="78">
        <v>0</v>
      </c>
      <c r="I78" s="87" t="s">
        <v>5</v>
      </c>
      <c r="J78" s="87" t="s">
        <v>2</v>
      </c>
      <c r="K78" s="15">
        <v>61006.368140000166</v>
      </c>
      <c r="L78" s="15">
        <v>0</v>
      </c>
      <c r="M78" s="15">
        <v>0</v>
      </c>
      <c r="N78" s="15">
        <v>0</v>
      </c>
      <c r="O78" s="15">
        <v>57466.428010000163</v>
      </c>
    </row>
    <row r="79" spans="1:15" x14ac:dyDescent="0.25">
      <c r="A79" s="12">
        <v>2021</v>
      </c>
      <c r="B79" s="8" t="s">
        <v>18</v>
      </c>
      <c r="C79" s="86">
        <v>0</v>
      </c>
      <c r="D79" s="86">
        <v>0</v>
      </c>
      <c r="E79" s="78">
        <v>0</v>
      </c>
      <c r="F79" s="78">
        <v>0</v>
      </c>
      <c r="G79" s="78">
        <v>1</v>
      </c>
      <c r="H79" s="78">
        <v>0</v>
      </c>
      <c r="I79" s="87" t="s">
        <v>5</v>
      </c>
      <c r="J79" s="87" t="s">
        <v>2</v>
      </c>
      <c r="K79" s="15">
        <v>142526.13844000018</v>
      </c>
      <c r="L79" s="15">
        <v>0</v>
      </c>
      <c r="M79" s="15">
        <v>0</v>
      </c>
      <c r="N79" s="15">
        <v>0</v>
      </c>
      <c r="O79" s="15">
        <v>137517.23177000016</v>
      </c>
    </row>
    <row r="80" spans="1:15" x14ac:dyDescent="0.25">
      <c r="A80" s="12">
        <v>2021</v>
      </c>
      <c r="B80" s="8" t="s">
        <v>18</v>
      </c>
      <c r="C80" s="86">
        <v>0</v>
      </c>
      <c r="D80" s="86">
        <v>0</v>
      </c>
      <c r="E80" s="78">
        <v>0</v>
      </c>
      <c r="F80" s="78">
        <v>0</v>
      </c>
      <c r="G80" s="78">
        <v>0</v>
      </c>
      <c r="H80" s="78">
        <v>1</v>
      </c>
      <c r="I80" s="87" t="s">
        <v>5</v>
      </c>
      <c r="J80" s="87" t="s">
        <v>2</v>
      </c>
      <c r="K80" s="15">
        <v>442271.51082000008</v>
      </c>
      <c r="L80" s="15">
        <v>0</v>
      </c>
      <c r="M80" s="15">
        <v>0</v>
      </c>
      <c r="N80" s="15">
        <v>0</v>
      </c>
      <c r="O80" s="15">
        <v>414523.16908999998</v>
      </c>
    </row>
    <row r="81" spans="1:17" x14ac:dyDescent="0.25">
      <c r="A81" s="12">
        <v>2021</v>
      </c>
      <c r="B81" s="8" t="s">
        <v>18</v>
      </c>
      <c r="C81" s="86">
        <v>1</v>
      </c>
      <c r="D81" s="86">
        <v>1</v>
      </c>
      <c r="E81" s="86">
        <v>1</v>
      </c>
      <c r="F81" s="86">
        <v>0</v>
      </c>
      <c r="G81" s="86">
        <v>0</v>
      </c>
      <c r="H81" s="86">
        <v>1</v>
      </c>
      <c r="I81" s="87" t="s">
        <v>5</v>
      </c>
      <c r="J81" s="87" t="s">
        <v>3</v>
      </c>
      <c r="K81" s="15">
        <v>381065.84318999993</v>
      </c>
      <c r="L81" s="15">
        <v>0</v>
      </c>
      <c r="M81" s="15">
        <v>0</v>
      </c>
      <c r="N81" s="15">
        <v>0</v>
      </c>
      <c r="O81" s="15">
        <v>381065.84318999993</v>
      </c>
    </row>
    <row r="82" spans="1:17" x14ac:dyDescent="0.25">
      <c r="A82" s="12">
        <v>2021</v>
      </c>
      <c r="B82" s="8" t="s">
        <v>18</v>
      </c>
      <c r="C82" s="86">
        <v>1</v>
      </c>
      <c r="D82" s="86">
        <v>1</v>
      </c>
      <c r="E82" s="86">
        <v>1</v>
      </c>
      <c r="F82" s="86">
        <v>0</v>
      </c>
      <c r="G82" s="86">
        <v>1</v>
      </c>
      <c r="H82" s="86">
        <v>1</v>
      </c>
      <c r="I82" s="87" t="s">
        <v>6</v>
      </c>
      <c r="J82" s="87" t="s">
        <v>17</v>
      </c>
      <c r="K82" s="15">
        <v>500000</v>
      </c>
      <c r="L82" s="15">
        <v>0</v>
      </c>
      <c r="M82" s="15">
        <v>0</v>
      </c>
      <c r="N82" s="15">
        <v>7572.2388899999996</v>
      </c>
      <c r="O82" s="15">
        <v>500000</v>
      </c>
    </row>
    <row r="83" spans="1:17" x14ac:dyDescent="0.25">
      <c r="A83" s="12"/>
      <c r="B83" s="8"/>
      <c r="C83" s="86"/>
      <c r="D83" s="86"/>
      <c r="E83" s="86"/>
      <c r="F83" s="86"/>
      <c r="G83" s="86"/>
      <c r="H83" s="86"/>
      <c r="K83" s="15"/>
      <c r="L83" s="15"/>
      <c r="M83" s="15"/>
      <c r="N83" s="15"/>
      <c r="O83" s="15"/>
    </row>
    <row r="84" spans="1:17" x14ac:dyDescent="0.25">
      <c r="A84" s="12"/>
      <c r="B84" s="8"/>
      <c r="C84" s="86"/>
      <c r="D84" s="86"/>
      <c r="E84" s="86"/>
      <c r="F84" s="86"/>
      <c r="G84" s="86"/>
      <c r="H84" s="86"/>
      <c r="K84" s="15"/>
      <c r="L84" s="15"/>
      <c r="M84" s="15"/>
      <c r="N84" s="15"/>
      <c r="O84" s="15"/>
    </row>
    <row r="85" spans="1:17" x14ac:dyDescent="0.25">
      <c r="A85" s="12"/>
      <c r="B85" s="8"/>
      <c r="C85" s="86"/>
      <c r="D85" s="86"/>
      <c r="E85" s="86"/>
      <c r="F85" s="86"/>
      <c r="G85" s="86"/>
      <c r="H85" s="86"/>
      <c r="K85" s="15"/>
      <c r="L85" s="15"/>
      <c r="M85" s="15"/>
      <c r="N85" s="15"/>
      <c r="O85" s="15"/>
    </row>
    <row r="86" spans="1:17" s="63" customFormat="1" ht="15" customHeight="1" x14ac:dyDescent="0.25">
      <c r="I86" s="64"/>
      <c r="J86" s="64"/>
      <c r="K86" s="64">
        <f>SUBTOTAL(9,K5:K85)</f>
        <v>233268869.80592385</v>
      </c>
      <c r="L86" s="64">
        <f>SUBTOTAL(9,L5:L85)</f>
        <v>2800490.8321199995</v>
      </c>
      <c r="M86" s="64">
        <f>SUBTOTAL(9,M5:M85)</f>
        <v>2792584.0081782001</v>
      </c>
      <c r="N86" s="64">
        <f>SUBTOTAL(9,N5:N85)</f>
        <v>1119391.68998</v>
      </c>
      <c r="O86" s="64">
        <f>SUBTOTAL(9,O5:O85)</f>
        <v>232417304.79107165</v>
      </c>
      <c r="P86" s="64"/>
      <c r="Q86" s="64"/>
    </row>
  </sheetData>
  <mergeCells count="3">
    <mergeCell ref="A1:O1"/>
    <mergeCell ref="A2:O2"/>
    <mergeCell ref="A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showGridLines="0" zoomScale="80" zoomScaleNormal="80" workbookViewId="0">
      <pane ySplit="5" topLeftCell="A15" activePane="bottomLeft" state="frozen"/>
      <selection sqref="A1:XFD1961"/>
      <selection pane="bottomLeft" activeCell="G23" sqref="G23"/>
    </sheetView>
  </sheetViews>
  <sheetFormatPr baseColWidth="10" defaultColWidth="11.42578125" defaultRowHeight="15" x14ac:dyDescent="0.25"/>
  <cols>
    <col min="1" max="1" width="11.5703125" style="69" bestFit="1" customWidth="1"/>
    <col min="2" max="2" width="14.28515625" style="69" bestFit="1" customWidth="1"/>
    <col min="3" max="3" width="11.85546875" style="69" bestFit="1" customWidth="1"/>
    <col min="4" max="5" width="17.7109375" style="69" customWidth="1"/>
    <col min="6" max="6" width="25.28515625" style="69" customWidth="1"/>
    <col min="7" max="7" width="16.7109375" style="69" customWidth="1"/>
    <col min="8" max="16384" width="11.42578125" style="67"/>
  </cols>
  <sheetData>
    <row r="1" spans="1:7" s="68" customFormat="1" ht="28.5" customHeight="1" x14ac:dyDescent="0.25">
      <c r="A1" s="123" t="s">
        <v>20</v>
      </c>
      <c r="B1" s="123"/>
      <c r="C1" s="123"/>
      <c r="D1" s="123"/>
      <c r="E1" s="123"/>
      <c r="F1" s="123"/>
      <c r="G1" s="123"/>
    </row>
    <row r="2" spans="1:7" ht="15" customHeight="1" x14ac:dyDescent="0.25">
      <c r="A2" s="123" t="s">
        <v>24</v>
      </c>
      <c r="B2" s="123"/>
      <c r="C2" s="123"/>
      <c r="D2" s="123"/>
      <c r="E2" s="123"/>
      <c r="F2" s="123"/>
      <c r="G2" s="123"/>
    </row>
    <row r="3" spans="1:7" ht="15" customHeight="1" x14ac:dyDescent="0.25">
      <c r="A3" s="123" t="s">
        <v>10</v>
      </c>
      <c r="B3" s="123"/>
      <c r="C3" s="123"/>
      <c r="D3" s="123"/>
      <c r="E3" s="123"/>
      <c r="F3" s="123"/>
      <c r="G3" s="123"/>
    </row>
    <row r="4" spans="1:7" ht="12" customHeight="1" x14ac:dyDescent="0.25"/>
    <row r="5" spans="1:7" ht="32.25" customHeight="1" x14ac:dyDescent="0.25">
      <c r="A5" s="70" t="s">
        <v>26</v>
      </c>
      <c r="B5" s="70" t="s">
        <v>27</v>
      </c>
      <c r="C5" s="70" t="s">
        <v>163</v>
      </c>
      <c r="D5" s="70" t="s">
        <v>164</v>
      </c>
      <c r="E5" s="70" t="s">
        <v>165</v>
      </c>
      <c r="F5" s="70" t="s">
        <v>166</v>
      </c>
      <c r="G5" s="70" t="s">
        <v>167</v>
      </c>
    </row>
    <row r="6" spans="1:7" ht="15" customHeight="1" x14ac:dyDescent="0.25">
      <c r="A6" s="14">
        <v>2021</v>
      </c>
      <c r="B6" s="71" t="s">
        <v>168</v>
      </c>
      <c r="C6" s="79">
        <v>102561.09299999999</v>
      </c>
      <c r="D6" s="72">
        <v>45200.852382395649</v>
      </c>
      <c r="E6" s="72">
        <v>18685.865349133801</v>
      </c>
      <c r="F6" s="72">
        <f>+E6+D6</f>
        <v>63886.717731529454</v>
      </c>
      <c r="G6" s="73">
        <f>+F6/C6</f>
        <v>0.62291377619707566</v>
      </c>
    </row>
    <row r="7" spans="1:7" ht="15" customHeight="1" x14ac:dyDescent="0.25">
      <c r="A7" s="14">
        <v>2021</v>
      </c>
      <c r="B7" s="71" t="s">
        <v>169</v>
      </c>
      <c r="C7" s="79">
        <v>102561.09299999999</v>
      </c>
      <c r="D7" s="72">
        <v>45252.993591205333</v>
      </c>
      <c r="E7" s="72">
        <v>18170.650670543797</v>
      </c>
      <c r="F7" s="72">
        <f t="shared" ref="F7:F11" si="0">+E7+D7</f>
        <v>63423.644261749127</v>
      </c>
      <c r="G7" s="73">
        <f t="shared" ref="G7:G11" si="1">+F7/C7</f>
        <v>0.61839867737904408</v>
      </c>
    </row>
    <row r="8" spans="1:7" ht="15" customHeight="1" x14ac:dyDescent="0.25">
      <c r="A8" s="14">
        <v>2021</v>
      </c>
      <c r="B8" s="71" t="s">
        <v>170</v>
      </c>
      <c r="C8" s="79">
        <v>102561.09299999999</v>
      </c>
      <c r="D8" s="72">
        <v>45228.387529486994</v>
      </c>
      <c r="E8" s="72">
        <v>17797.607804863797</v>
      </c>
      <c r="F8" s="72">
        <f t="shared" si="0"/>
        <v>63025.995334350795</v>
      </c>
      <c r="G8" s="73">
        <f t="shared" si="1"/>
        <v>0.61452148656753103</v>
      </c>
    </row>
    <row r="9" spans="1:7" x14ac:dyDescent="0.25">
      <c r="A9" s="14">
        <v>2021</v>
      </c>
      <c r="B9" s="71" t="s">
        <v>171</v>
      </c>
      <c r="C9" s="79">
        <v>102561.09299999999</v>
      </c>
      <c r="D9" s="72">
        <v>45415.042219314659</v>
      </c>
      <c r="E9" s="72">
        <v>18109.6431440138</v>
      </c>
      <c r="F9" s="72">
        <f t="shared" si="0"/>
        <v>63524.685363328463</v>
      </c>
      <c r="G9" s="73">
        <f t="shared" si="1"/>
        <v>0.61938385702781529</v>
      </c>
    </row>
    <row r="10" spans="1:7" x14ac:dyDescent="0.25">
      <c r="A10" s="14">
        <v>2021</v>
      </c>
      <c r="B10" s="71" t="s">
        <v>172</v>
      </c>
      <c r="C10" s="79">
        <v>102561.09299999999</v>
      </c>
      <c r="D10" s="72">
        <v>45387.927337106332</v>
      </c>
      <c r="E10" s="72">
        <v>17682.466983533799</v>
      </c>
      <c r="F10" s="72">
        <f t="shared" si="0"/>
        <v>63070.394320640131</v>
      </c>
      <c r="G10" s="73">
        <f t="shared" si="1"/>
        <v>0.61495438938662772</v>
      </c>
    </row>
    <row r="11" spans="1:7" x14ac:dyDescent="0.25">
      <c r="A11" s="14">
        <v>2021</v>
      </c>
      <c r="B11" s="71" t="s">
        <v>173</v>
      </c>
      <c r="C11" s="79">
        <v>102561.09299999999</v>
      </c>
      <c r="D11" s="72">
        <v>45111.392568816998</v>
      </c>
      <c r="E11" s="72">
        <v>17748.047415136796</v>
      </c>
      <c r="F11" s="72">
        <f t="shared" si="0"/>
        <v>62859.439983953795</v>
      </c>
      <c r="G11" s="73">
        <f t="shared" si="1"/>
        <v>0.61289752424882793</v>
      </c>
    </row>
    <row r="12" spans="1:7" ht="12" customHeight="1" x14ac:dyDescent="0.25">
      <c r="A12" s="14"/>
      <c r="B12" s="71"/>
      <c r="C12" s="79"/>
      <c r="D12" s="72"/>
      <c r="E12" s="72"/>
      <c r="F12" s="72"/>
      <c r="G12" s="73"/>
    </row>
    <row r="13" spans="1:7" ht="27.75" customHeight="1" x14ac:dyDescent="0.25">
      <c r="A13" s="123" t="s">
        <v>21</v>
      </c>
      <c r="B13" s="123"/>
      <c r="C13" s="123"/>
      <c r="D13" s="123"/>
      <c r="E13" s="123"/>
      <c r="F13" s="123"/>
      <c r="G13" s="123"/>
    </row>
    <row r="14" spans="1:7" ht="15" customHeight="1" x14ac:dyDescent="0.25">
      <c r="A14" s="123" t="s">
        <v>24</v>
      </c>
      <c r="B14" s="123"/>
      <c r="C14" s="123"/>
      <c r="D14" s="123"/>
      <c r="E14" s="123"/>
      <c r="F14" s="123"/>
      <c r="G14" s="123"/>
    </row>
    <row r="15" spans="1:7" ht="15" customHeight="1" x14ac:dyDescent="0.25">
      <c r="A15" s="123" t="s">
        <v>10</v>
      </c>
      <c r="B15" s="123"/>
      <c r="C15" s="123"/>
      <c r="D15" s="123"/>
      <c r="E15" s="123"/>
      <c r="F15" s="123"/>
      <c r="G15" s="123"/>
    </row>
    <row r="17" spans="1:7" ht="35.25" customHeight="1" x14ac:dyDescent="0.25">
      <c r="A17" s="70" t="s">
        <v>26</v>
      </c>
      <c r="B17" s="70" t="s">
        <v>27</v>
      </c>
      <c r="C17" s="70" t="s">
        <v>163</v>
      </c>
      <c r="D17" s="70" t="s">
        <v>164</v>
      </c>
      <c r="E17" s="70" t="s">
        <v>165</v>
      </c>
      <c r="F17" s="70" t="s">
        <v>166</v>
      </c>
      <c r="G17" s="70" t="s">
        <v>167</v>
      </c>
    </row>
    <row r="18" spans="1:7" ht="15" customHeight="1" x14ac:dyDescent="0.25">
      <c r="A18" s="14">
        <v>2021</v>
      </c>
      <c r="B18" s="71" t="s">
        <v>168</v>
      </c>
      <c r="C18" s="79">
        <v>102561.09299999999</v>
      </c>
      <c r="D18" s="72">
        <v>45200.852382395649</v>
      </c>
      <c r="E18" s="72">
        <v>1689.7681152800001</v>
      </c>
      <c r="F18" s="72">
        <f t="shared" ref="F18:F23" si="2">+E18+D18</f>
        <v>46890.620497675649</v>
      </c>
      <c r="G18" s="73">
        <f t="shared" ref="G18:G23" si="3">+F18/C18</f>
        <v>0.45719696549719541</v>
      </c>
    </row>
    <row r="19" spans="1:7" ht="15" customHeight="1" x14ac:dyDescent="0.25">
      <c r="A19" s="14">
        <v>2021</v>
      </c>
      <c r="B19" s="71" t="s">
        <v>169</v>
      </c>
      <c r="C19" s="79">
        <v>102561.09299999999</v>
      </c>
      <c r="D19" s="72">
        <v>45252.993591205333</v>
      </c>
      <c r="E19" s="72">
        <v>1405.5476243000001</v>
      </c>
      <c r="F19" s="72">
        <f t="shared" si="2"/>
        <v>46658.541215505335</v>
      </c>
      <c r="G19" s="73">
        <f t="shared" si="3"/>
        <v>0.45493412609697265</v>
      </c>
    </row>
    <row r="20" spans="1:7" ht="15" customHeight="1" x14ac:dyDescent="0.25">
      <c r="A20" s="14">
        <v>2021</v>
      </c>
      <c r="B20" s="71" t="s">
        <v>170</v>
      </c>
      <c r="C20" s="79">
        <v>102561.09299999999</v>
      </c>
      <c r="D20" s="72">
        <v>45228.387529486994</v>
      </c>
      <c r="E20" s="72">
        <v>1366.9075195</v>
      </c>
      <c r="F20" s="72">
        <f t="shared" si="2"/>
        <v>46595.295048986991</v>
      </c>
      <c r="G20" s="73">
        <f t="shared" si="3"/>
        <v>0.45431745787836908</v>
      </c>
    </row>
    <row r="21" spans="1:7" x14ac:dyDescent="0.25">
      <c r="A21" s="14">
        <v>2021</v>
      </c>
      <c r="B21" s="71" t="s">
        <v>171</v>
      </c>
      <c r="C21" s="79">
        <v>102561.09299999999</v>
      </c>
      <c r="D21" s="72">
        <v>45415.042219314659</v>
      </c>
      <c r="E21" s="72">
        <v>1399.5234994499997</v>
      </c>
      <c r="F21" s="72">
        <f t="shared" si="2"/>
        <v>46814.565718764658</v>
      </c>
      <c r="G21" s="73">
        <f t="shared" si="3"/>
        <v>0.45645540964315445</v>
      </c>
    </row>
    <row r="22" spans="1:7" x14ac:dyDescent="0.25">
      <c r="A22" s="14">
        <v>2021</v>
      </c>
      <c r="B22" s="71" t="s">
        <v>172</v>
      </c>
      <c r="C22" s="79">
        <v>102561.09299999999</v>
      </c>
      <c r="D22" s="72">
        <v>45387.927337106332</v>
      </c>
      <c r="E22" s="72">
        <v>1254.1423915099997</v>
      </c>
      <c r="F22" s="72">
        <f t="shared" si="2"/>
        <v>46642.069728616334</v>
      </c>
      <c r="G22" s="73">
        <f t="shared" si="3"/>
        <v>0.45477352438722873</v>
      </c>
    </row>
    <row r="23" spans="1:7" x14ac:dyDescent="0.25">
      <c r="A23" s="14">
        <v>2021</v>
      </c>
      <c r="B23" s="71" t="s">
        <v>173</v>
      </c>
      <c r="C23" s="79">
        <v>102561.09299999999</v>
      </c>
      <c r="D23" s="72">
        <v>45111.392568816998</v>
      </c>
      <c r="E23" s="72">
        <v>1286.0290492299994</v>
      </c>
      <c r="F23" s="72">
        <f t="shared" si="2"/>
        <v>46397.421618046996</v>
      </c>
      <c r="G23" s="73">
        <f t="shared" si="3"/>
        <v>0.45238813531410982</v>
      </c>
    </row>
    <row r="24" spans="1:7" x14ac:dyDescent="0.25">
      <c r="A24" s="14"/>
      <c r="B24" s="71"/>
      <c r="C24" s="79"/>
      <c r="D24" s="72"/>
      <c r="E24" s="72"/>
      <c r="F24" s="72"/>
      <c r="G24" s="73"/>
    </row>
    <row r="25" spans="1:7" x14ac:dyDescent="0.25">
      <c r="A25" s="43" t="s">
        <v>9</v>
      </c>
    </row>
    <row r="26" spans="1:7" ht="12.75" customHeight="1" x14ac:dyDescent="0.25">
      <c r="A26" s="36" t="s">
        <v>11</v>
      </c>
    </row>
    <row r="27" spans="1:7" x14ac:dyDescent="0.25">
      <c r="A27" s="36" t="s">
        <v>22</v>
      </c>
    </row>
    <row r="28" spans="1:7" x14ac:dyDescent="0.25">
      <c r="A28" s="36" t="s">
        <v>12</v>
      </c>
    </row>
    <row r="29" spans="1:7" x14ac:dyDescent="0.25">
      <c r="A29" s="36" t="s">
        <v>19</v>
      </c>
    </row>
  </sheetData>
  <mergeCells count="6">
    <mergeCell ref="A15:G15"/>
    <mergeCell ref="A1:G1"/>
    <mergeCell ref="A2:G2"/>
    <mergeCell ref="A3:G3"/>
    <mergeCell ref="A13:G13"/>
    <mergeCell ref="A14:G14"/>
  </mergeCells>
  <printOptions horizontalCentered="1" verticalCentered="1"/>
  <pageMargins left="0.70866141732283472" right="0.70866141732283472" top="0.35433070866141736" bottom="0.35433070866141736" header="0.31496062992125984" footer="0.31496062992125984"/>
  <pageSetup paperSize="9" scale="56" orientation="landscape" r:id="rId1"/>
  <headerFooter>
    <oddHeader>&amp;LMINISTERIO DE  FINANZAS
SUBSECRETARÍA DE FINANCIAMIENTO PÚBLICO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zoomScale="85" zoomScaleNormal="85" workbookViewId="0">
      <pane ySplit="5" topLeftCell="A24" activePane="bottomLeft" state="frozen"/>
      <selection sqref="A1:XFD1961"/>
      <selection pane="bottomLeft" activeCell="E32" sqref="E32"/>
    </sheetView>
  </sheetViews>
  <sheetFormatPr baseColWidth="10" defaultRowHeight="15" x14ac:dyDescent="0.25"/>
  <cols>
    <col min="1" max="1" width="54.140625" style="2" customWidth="1"/>
    <col min="2" max="5" width="17.85546875" style="5" customWidth="1"/>
    <col min="6" max="6" width="16.85546875" style="6" bestFit="1" customWidth="1"/>
    <col min="7" max="236" width="11.42578125" style="6"/>
    <col min="237" max="237" width="25.85546875" style="6" customWidth="1"/>
    <col min="238" max="241" width="17.85546875" style="6" customWidth="1"/>
    <col min="242" max="492" width="11.42578125" style="6"/>
    <col min="493" max="493" width="25.85546875" style="6" customWidth="1"/>
    <col min="494" max="497" width="17.85546875" style="6" customWidth="1"/>
    <col min="498" max="748" width="11.42578125" style="6"/>
    <col min="749" max="749" width="25.85546875" style="6" customWidth="1"/>
    <col min="750" max="753" width="17.85546875" style="6" customWidth="1"/>
    <col min="754" max="1004" width="11.42578125" style="6"/>
    <col min="1005" max="1005" width="25.85546875" style="6" customWidth="1"/>
    <col min="1006" max="1009" width="17.85546875" style="6" customWidth="1"/>
    <col min="1010" max="1260" width="11.42578125" style="6"/>
    <col min="1261" max="1261" width="25.85546875" style="6" customWidth="1"/>
    <col min="1262" max="1265" width="17.85546875" style="6" customWidth="1"/>
    <col min="1266" max="1516" width="11.42578125" style="6"/>
    <col min="1517" max="1517" width="25.85546875" style="6" customWidth="1"/>
    <col min="1518" max="1521" width="17.85546875" style="6" customWidth="1"/>
    <col min="1522" max="1772" width="11.42578125" style="6"/>
    <col min="1773" max="1773" width="25.85546875" style="6" customWidth="1"/>
    <col min="1774" max="1777" width="17.85546875" style="6" customWidth="1"/>
    <col min="1778" max="2028" width="11.42578125" style="6"/>
    <col min="2029" max="2029" width="25.85546875" style="6" customWidth="1"/>
    <col min="2030" max="2033" width="17.85546875" style="6" customWidth="1"/>
    <col min="2034" max="2284" width="11.42578125" style="6"/>
    <col min="2285" max="2285" width="25.85546875" style="6" customWidth="1"/>
    <col min="2286" max="2289" width="17.85546875" style="6" customWidth="1"/>
    <col min="2290" max="2540" width="11.42578125" style="6"/>
    <col min="2541" max="2541" width="25.85546875" style="6" customWidth="1"/>
    <col min="2542" max="2545" width="17.85546875" style="6" customWidth="1"/>
    <col min="2546" max="2796" width="11.42578125" style="6"/>
    <col min="2797" max="2797" width="25.85546875" style="6" customWidth="1"/>
    <col min="2798" max="2801" width="17.85546875" style="6" customWidth="1"/>
    <col min="2802" max="3052" width="11.42578125" style="6"/>
    <col min="3053" max="3053" width="25.85546875" style="6" customWidth="1"/>
    <col min="3054" max="3057" width="17.85546875" style="6" customWidth="1"/>
    <col min="3058" max="3308" width="11.42578125" style="6"/>
    <col min="3309" max="3309" width="25.85546875" style="6" customWidth="1"/>
    <col min="3310" max="3313" width="17.85546875" style="6" customWidth="1"/>
    <col min="3314" max="3564" width="11.42578125" style="6"/>
    <col min="3565" max="3565" width="25.85546875" style="6" customWidth="1"/>
    <col min="3566" max="3569" width="17.85546875" style="6" customWidth="1"/>
    <col min="3570" max="3820" width="11.42578125" style="6"/>
    <col min="3821" max="3821" width="25.85546875" style="6" customWidth="1"/>
    <col min="3822" max="3825" width="17.85546875" style="6" customWidth="1"/>
    <col min="3826" max="4076" width="11.42578125" style="6"/>
    <col min="4077" max="4077" width="25.85546875" style="6" customWidth="1"/>
    <col min="4078" max="4081" width="17.85546875" style="6" customWidth="1"/>
    <col min="4082" max="4332" width="11.42578125" style="6"/>
    <col min="4333" max="4333" width="25.85546875" style="6" customWidth="1"/>
    <col min="4334" max="4337" width="17.85546875" style="6" customWidth="1"/>
    <col min="4338" max="4588" width="11.42578125" style="6"/>
    <col min="4589" max="4589" width="25.85546875" style="6" customWidth="1"/>
    <col min="4590" max="4593" width="17.85546875" style="6" customWidth="1"/>
    <col min="4594" max="4844" width="11.42578125" style="6"/>
    <col min="4845" max="4845" width="25.85546875" style="6" customWidth="1"/>
    <col min="4846" max="4849" width="17.85546875" style="6" customWidth="1"/>
    <col min="4850" max="5100" width="11.42578125" style="6"/>
    <col min="5101" max="5101" width="25.85546875" style="6" customWidth="1"/>
    <col min="5102" max="5105" width="17.85546875" style="6" customWidth="1"/>
    <col min="5106" max="5356" width="11.42578125" style="6"/>
    <col min="5357" max="5357" width="25.85546875" style="6" customWidth="1"/>
    <col min="5358" max="5361" width="17.85546875" style="6" customWidth="1"/>
    <col min="5362" max="5612" width="11.42578125" style="6"/>
    <col min="5613" max="5613" width="25.85546875" style="6" customWidth="1"/>
    <col min="5614" max="5617" width="17.85546875" style="6" customWidth="1"/>
    <col min="5618" max="5868" width="11.42578125" style="6"/>
    <col min="5869" max="5869" width="25.85546875" style="6" customWidth="1"/>
    <col min="5870" max="5873" width="17.85546875" style="6" customWidth="1"/>
    <col min="5874" max="6124" width="11.42578125" style="6"/>
    <col min="6125" max="6125" width="25.85546875" style="6" customWidth="1"/>
    <col min="6126" max="6129" width="17.85546875" style="6" customWidth="1"/>
    <col min="6130" max="6380" width="11.42578125" style="6"/>
    <col min="6381" max="6381" width="25.85546875" style="6" customWidth="1"/>
    <col min="6382" max="6385" width="17.85546875" style="6" customWidth="1"/>
    <col min="6386" max="6636" width="11.42578125" style="6"/>
    <col min="6637" max="6637" width="25.85546875" style="6" customWidth="1"/>
    <col min="6638" max="6641" width="17.85546875" style="6" customWidth="1"/>
    <col min="6642" max="6892" width="11.42578125" style="6"/>
    <col min="6893" max="6893" width="25.85546875" style="6" customWidth="1"/>
    <col min="6894" max="6897" width="17.85546875" style="6" customWidth="1"/>
    <col min="6898" max="7148" width="11.42578125" style="6"/>
    <col min="7149" max="7149" width="25.85546875" style="6" customWidth="1"/>
    <col min="7150" max="7153" width="17.85546875" style="6" customWidth="1"/>
    <col min="7154" max="7404" width="11.42578125" style="6"/>
    <col min="7405" max="7405" width="25.85546875" style="6" customWidth="1"/>
    <col min="7406" max="7409" width="17.85546875" style="6" customWidth="1"/>
    <col min="7410" max="7660" width="11.42578125" style="6"/>
    <col min="7661" max="7661" width="25.85546875" style="6" customWidth="1"/>
    <col min="7662" max="7665" width="17.85546875" style="6" customWidth="1"/>
    <col min="7666" max="7916" width="11.42578125" style="6"/>
    <col min="7917" max="7917" width="25.85546875" style="6" customWidth="1"/>
    <col min="7918" max="7921" width="17.85546875" style="6" customWidth="1"/>
    <col min="7922" max="8172" width="11.42578125" style="6"/>
    <col min="8173" max="8173" width="25.85546875" style="6" customWidth="1"/>
    <col min="8174" max="8177" width="17.85546875" style="6" customWidth="1"/>
    <col min="8178" max="8428" width="11.42578125" style="6"/>
    <col min="8429" max="8429" width="25.85546875" style="6" customWidth="1"/>
    <col min="8430" max="8433" width="17.85546875" style="6" customWidth="1"/>
    <col min="8434" max="8684" width="11.42578125" style="6"/>
    <col min="8685" max="8685" width="25.85546875" style="6" customWidth="1"/>
    <col min="8686" max="8689" width="17.85546875" style="6" customWidth="1"/>
    <col min="8690" max="8940" width="11.42578125" style="6"/>
    <col min="8941" max="8941" width="25.85546875" style="6" customWidth="1"/>
    <col min="8942" max="8945" width="17.85546875" style="6" customWidth="1"/>
    <col min="8946" max="9196" width="11.42578125" style="6"/>
    <col min="9197" max="9197" width="25.85546875" style="6" customWidth="1"/>
    <col min="9198" max="9201" width="17.85546875" style="6" customWidth="1"/>
    <col min="9202" max="9452" width="11.42578125" style="6"/>
    <col min="9453" max="9453" width="25.85546875" style="6" customWidth="1"/>
    <col min="9454" max="9457" width="17.85546875" style="6" customWidth="1"/>
    <col min="9458" max="9708" width="11.42578125" style="6"/>
    <col min="9709" max="9709" width="25.85546875" style="6" customWidth="1"/>
    <col min="9710" max="9713" width="17.85546875" style="6" customWidth="1"/>
    <col min="9714" max="9964" width="11.42578125" style="6"/>
    <col min="9965" max="9965" width="25.85546875" style="6" customWidth="1"/>
    <col min="9966" max="9969" width="17.85546875" style="6" customWidth="1"/>
    <col min="9970" max="10220" width="11.42578125" style="6"/>
    <col min="10221" max="10221" width="25.85546875" style="6" customWidth="1"/>
    <col min="10222" max="10225" width="17.85546875" style="6" customWidth="1"/>
    <col min="10226" max="10476" width="11.42578125" style="6"/>
    <col min="10477" max="10477" width="25.85546875" style="6" customWidth="1"/>
    <col min="10478" max="10481" width="17.85546875" style="6" customWidth="1"/>
    <col min="10482" max="10732" width="11.42578125" style="6"/>
    <col min="10733" max="10733" width="25.85546875" style="6" customWidth="1"/>
    <col min="10734" max="10737" width="17.85546875" style="6" customWidth="1"/>
    <col min="10738" max="10988" width="11.42578125" style="6"/>
    <col min="10989" max="10989" width="25.85546875" style="6" customWidth="1"/>
    <col min="10990" max="10993" width="17.85546875" style="6" customWidth="1"/>
    <col min="10994" max="11244" width="11.42578125" style="6"/>
    <col min="11245" max="11245" width="25.85546875" style="6" customWidth="1"/>
    <col min="11246" max="11249" width="17.85546875" style="6" customWidth="1"/>
    <col min="11250" max="11500" width="11.42578125" style="6"/>
    <col min="11501" max="11501" width="25.85546875" style="6" customWidth="1"/>
    <col min="11502" max="11505" width="17.85546875" style="6" customWidth="1"/>
    <col min="11506" max="11756" width="11.42578125" style="6"/>
    <col min="11757" max="11757" width="25.85546875" style="6" customWidth="1"/>
    <col min="11758" max="11761" width="17.85546875" style="6" customWidth="1"/>
    <col min="11762" max="12012" width="11.42578125" style="6"/>
    <col min="12013" max="12013" width="25.85546875" style="6" customWidth="1"/>
    <col min="12014" max="12017" width="17.85546875" style="6" customWidth="1"/>
    <col min="12018" max="12268" width="11.42578125" style="6"/>
    <col min="12269" max="12269" width="25.85546875" style="6" customWidth="1"/>
    <col min="12270" max="12273" width="17.85546875" style="6" customWidth="1"/>
    <col min="12274" max="12524" width="11.42578125" style="6"/>
    <col min="12525" max="12525" width="25.85546875" style="6" customWidth="1"/>
    <col min="12526" max="12529" width="17.85546875" style="6" customWidth="1"/>
    <col min="12530" max="12780" width="11.42578125" style="6"/>
    <col min="12781" max="12781" width="25.85546875" style="6" customWidth="1"/>
    <col min="12782" max="12785" width="17.85546875" style="6" customWidth="1"/>
    <col min="12786" max="13036" width="11.42578125" style="6"/>
    <col min="13037" max="13037" width="25.85546875" style="6" customWidth="1"/>
    <col min="13038" max="13041" width="17.85546875" style="6" customWidth="1"/>
    <col min="13042" max="13292" width="11.42578125" style="6"/>
    <col min="13293" max="13293" width="25.85546875" style="6" customWidth="1"/>
    <col min="13294" max="13297" width="17.85546875" style="6" customWidth="1"/>
    <col min="13298" max="13548" width="11.42578125" style="6"/>
    <col min="13549" max="13549" width="25.85546875" style="6" customWidth="1"/>
    <col min="13550" max="13553" width="17.85546875" style="6" customWidth="1"/>
    <col min="13554" max="13804" width="11.42578125" style="6"/>
    <col min="13805" max="13805" width="25.85546875" style="6" customWidth="1"/>
    <col min="13806" max="13809" width="17.85546875" style="6" customWidth="1"/>
    <col min="13810" max="14060" width="11.42578125" style="6"/>
    <col min="14061" max="14061" width="25.85546875" style="6" customWidth="1"/>
    <col min="14062" max="14065" width="17.85546875" style="6" customWidth="1"/>
    <col min="14066" max="14316" width="11.42578125" style="6"/>
    <col min="14317" max="14317" width="25.85546875" style="6" customWidth="1"/>
    <col min="14318" max="14321" width="17.85546875" style="6" customWidth="1"/>
    <col min="14322" max="14572" width="11.42578125" style="6"/>
    <col min="14573" max="14573" width="25.85546875" style="6" customWidth="1"/>
    <col min="14574" max="14577" width="17.85546875" style="6" customWidth="1"/>
    <col min="14578" max="14828" width="11.42578125" style="6"/>
    <col min="14829" max="14829" width="25.85546875" style="6" customWidth="1"/>
    <col min="14830" max="14833" width="17.85546875" style="6" customWidth="1"/>
    <col min="14834" max="15084" width="11.42578125" style="6"/>
    <col min="15085" max="15085" width="25.85546875" style="6" customWidth="1"/>
    <col min="15086" max="15089" width="17.85546875" style="6" customWidth="1"/>
    <col min="15090" max="15340" width="11.42578125" style="6"/>
    <col min="15341" max="15341" width="25.85546875" style="6" customWidth="1"/>
    <col min="15342" max="15345" width="17.85546875" style="6" customWidth="1"/>
    <col min="15346" max="15596" width="11.42578125" style="6"/>
    <col min="15597" max="15597" width="25.85546875" style="6" customWidth="1"/>
    <col min="15598" max="15601" width="17.85546875" style="6" customWidth="1"/>
    <col min="15602" max="15852" width="11.42578125" style="6"/>
    <col min="15853" max="15853" width="25.85546875" style="6" customWidth="1"/>
    <col min="15854" max="15857" width="17.85546875" style="6" customWidth="1"/>
    <col min="15858" max="16108" width="11.42578125" style="6"/>
    <col min="16109" max="16109" width="25.85546875" style="6" customWidth="1"/>
    <col min="16110" max="16113" width="17.85546875" style="6" customWidth="1"/>
    <col min="16114" max="16384" width="11.42578125" style="6"/>
  </cols>
  <sheetData>
    <row r="1" spans="1:5" ht="27" customHeight="1" x14ac:dyDescent="0.25">
      <c r="A1" s="124" t="s">
        <v>335</v>
      </c>
      <c r="B1" s="124"/>
      <c r="C1" s="124"/>
      <c r="D1" s="124"/>
      <c r="E1" s="124"/>
    </row>
    <row r="2" spans="1:5" x14ac:dyDescent="0.25">
      <c r="A2" s="124" t="s">
        <v>24</v>
      </c>
      <c r="B2" s="124"/>
      <c r="C2" s="124"/>
      <c r="D2" s="124"/>
      <c r="E2" s="124"/>
    </row>
    <row r="3" spans="1:5" x14ac:dyDescent="0.25">
      <c r="A3" s="124" t="s">
        <v>311</v>
      </c>
      <c r="B3" s="124"/>
      <c r="C3" s="124"/>
      <c r="D3" s="124"/>
      <c r="E3" s="124"/>
    </row>
    <row r="4" spans="1:5" x14ac:dyDescent="0.25">
      <c r="E4" s="111"/>
    </row>
    <row r="5" spans="1:5" ht="30" customHeight="1" x14ac:dyDescent="0.25">
      <c r="A5" s="110" t="s">
        <v>336</v>
      </c>
      <c r="B5" s="110" t="s">
        <v>337</v>
      </c>
      <c r="C5" s="110" t="s">
        <v>338</v>
      </c>
      <c r="D5" s="110" t="s">
        <v>184</v>
      </c>
      <c r="E5" s="110" t="s">
        <v>312</v>
      </c>
    </row>
    <row r="6" spans="1:5" ht="18" customHeight="1" x14ac:dyDescent="0.25">
      <c r="A6" s="2" t="s">
        <v>339</v>
      </c>
      <c r="B6" s="112">
        <v>19273.264939000001</v>
      </c>
      <c r="C6" s="17">
        <v>124.864833</v>
      </c>
      <c r="D6" s="17">
        <v>19398.129772</v>
      </c>
      <c r="E6" s="113">
        <v>4.3000511993524334E-4</v>
      </c>
    </row>
    <row r="7" spans="1:5" ht="18" customHeight="1" x14ac:dyDescent="0.25">
      <c r="A7" s="2" t="s">
        <v>340</v>
      </c>
      <c r="B7" s="112">
        <v>0</v>
      </c>
      <c r="C7" s="17">
        <v>0</v>
      </c>
      <c r="D7" s="17">
        <v>0</v>
      </c>
      <c r="E7" s="113">
        <v>0</v>
      </c>
    </row>
    <row r="8" spans="1:5" ht="18" customHeight="1" x14ac:dyDescent="0.25">
      <c r="A8" s="2" t="s">
        <v>341</v>
      </c>
      <c r="B8" s="112">
        <v>22496.412264999999</v>
      </c>
      <c r="C8" s="17">
        <v>0</v>
      </c>
      <c r="D8" s="17">
        <v>22496.412264999999</v>
      </c>
      <c r="E8" s="113">
        <v>4.9868583042924101E-4</v>
      </c>
    </row>
    <row r="9" spans="1:5" ht="18" customHeight="1" x14ac:dyDescent="0.25">
      <c r="A9" s="37" t="s">
        <v>342</v>
      </c>
      <c r="B9" s="112">
        <v>4369.7901179999999</v>
      </c>
      <c r="C9" s="17">
        <v>0</v>
      </c>
      <c r="D9" s="17">
        <v>4369.7901179999999</v>
      </c>
      <c r="E9" s="113">
        <v>9.6866664254133283E-5</v>
      </c>
    </row>
    <row r="10" spans="1:5" ht="18" customHeight="1" x14ac:dyDescent="0.25">
      <c r="A10" s="2" t="s">
        <v>343</v>
      </c>
      <c r="B10" s="112">
        <v>56124.084097000006</v>
      </c>
      <c r="C10" s="17">
        <v>0</v>
      </c>
      <c r="D10" s="17">
        <v>56124.084097000006</v>
      </c>
      <c r="E10" s="113">
        <v>1.2441221806971099E-3</v>
      </c>
    </row>
    <row r="11" spans="1:5" ht="18" customHeight="1" x14ac:dyDescent="0.25">
      <c r="A11" s="37" t="s">
        <v>344</v>
      </c>
      <c r="B11" s="112">
        <v>0</v>
      </c>
      <c r="C11" s="17">
        <v>115.02376600000001</v>
      </c>
      <c r="D11" s="17">
        <v>115.02376600000001</v>
      </c>
      <c r="E11" s="113">
        <v>2.5497720076925654E-6</v>
      </c>
    </row>
    <row r="12" spans="1:5" ht="18" customHeight="1" x14ac:dyDescent="0.25">
      <c r="A12" s="2" t="s">
        <v>345</v>
      </c>
      <c r="B12" s="112">
        <v>0</v>
      </c>
      <c r="C12" s="17">
        <v>0</v>
      </c>
      <c r="D12" s="17">
        <v>0</v>
      </c>
      <c r="E12" s="113">
        <v>0</v>
      </c>
    </row>
    <row r="13" spans="1:5" ht="18" customHeight="1" x14ac:dyDescent="0.25">
      <c r="A13" s="2" t="s">
        <v>346</v>
      </c>
      <c r="B13" s="112">
        <v>432298.39440200001</v>
      </c>
      <c r="C13" s="17">
        <v>110.173744</v>
      </c>
      <c r="D13" s="17">
        <v>432408.56814600003</v>
      </c>
      <c r="E13" s="113">
        <v>9.5853518041227569E-3</v>
      </c>
    </row>
    <row r="14" spans="1:5" ht="18" customHeight="1" x14ac:dyDescent="0.25">
      <c r="A14" s="2" t="s">
        <v>347</v>
      </c>
      <c r="B14" s="112">
        <v>5545.8479900000002</v>
      </c>
      <c r="C14" s="17">
        <v>1253.6833710000001</v>
      </c>
      <c r="D14" s="10">
        <v>6799.5313610000003</v>
      </c>
      <c r="E14" s="113">
        <v>1.5072758728579215E-4</v>
      </c>
    </row>
    <row r="15" spans="1:5" ht="18" customHeight="1" x14ac:dyDescent="0.25">
      <c r="A15" s="2" t="s">
        <v>348</v>
      </c>
      <c r="B15" s="112">
        <v>696204.95020900015</v>
      </c>
      <c r="C15" s="17">
        <v>561.54263500000002</v>
      </c>
      <c r="D15" s="10">
        <v>696766.49284400011</v>
      </c>
      <c r="E15" s="113">
        <v>1.5445466281740015E-2</v>
      </c>
    </row>
    <row r="16" spans="1:5" ht="18" customHeight="1" x14ac:dyDescent="0.25">
      <c r="A16" s="2" t="s">
        <v>349</v>
      </c>
      <c r="B16" s="112">
        <v>0</v>
      </c>
      <c r="C16" s="17">
        <v>753.48451999999997</v>
      </c>
      <c r="D16" s="10">
        <v>753.48451999999997</v>
      </c>
      <c r="E16" s="113">
        <v>1.6702754605736598E-5</v>
      </c>
    </row>
    <row r="17" spans="1:5" ht="18" customHeight="1" x14ac:dyDescent="0.25">
      <c r="A17" s="2" t="s">
        <v>350</v>
      </c>
      <c r="B17" s="112">
        <v>12431.989955999999</v>
      </c>
      <c r="C17" s="17">
        <v>1219.13986</v>
      </c>
      <c r="D17" s="10">
        <v>13651.129815999999</v>
      </c>
      <c r="E17" s="113">
        <v>3.0260936403537819E-4</v>
      </c>
    </row>
    <row r="18" spans="1:5" ht="18" customHeight="1" x14ac:dyDescent="0.25">
      <c r="A18" s="37" t="s">
        <v>351</v>
      </c>
      <c r="B18" s="112">
        <v>75410.686000000002</v>
      </c>
      <c r="C18" s="17">
        <v>1056.4652129999999</v>
      </c>
      <c r="D18" s="10">
        <v>76467.151213000005</v>
      </c>
      <c r="E18" s="113">
        <v>1.6950740568770978E-3</v>
      </c>
    </row>
    <row r="19" spans="1:5" ht="18" customHeight="1" x14ac:dyDescent="0.25">
      <c r="A19" s="2" t="s">
        <v>352</v>
      </c>
      <c r="B19" s="112">
        <v>451895.06760000001</v>
      </c>
      <c r="C19" s="17">
        <v>0</v>
      </c>
      <c r="D19" s="10">
        <v>451895.06760000001</v>
      </c>
      <c r="E19" s="113">
        <v>1.0017315845673315E-2</v>
      </c>
    </row>
    <row r="20" spans="1:5" ht="18" customHeight="1" x14ac:dyDescent="0.25">
      <c r="A20" s="15" t="s">
        <v>353</v>
      </c>
      <c r="B20" s="112">
        <v>1.9999999999999999E-6</v>
      </c>
      <c r="C20" s="17">
        <v>0</v>
      </c>
      <c r="D20" s="10">
        <v>1.9999999999999999E-6</v>
      </c>
      <c r="E20" s="113">
        <v>4.4334698755952139E-14</v>
      </c>
    </row>
    <row r="21" spans="1:5" ht="18" customHeight="1" x14ac:dyDescent="0.25">
      <c r="A21" s="2" t="s">
        <v>354</v>
      </c>
      <c r="B21" s="112">
        <v>81626.191963000005</v>
      </c>
      <c r="C21" s="17">
        <v>0</v>
      </c>
      <c r="D21" s="10">
        <v>81626.191963000005</v>
      </c>
      <c r="E21" s="113">
        <v>1.8094363156375636E-3</v>
      </c>
    </row>
    <row r="22" spans="1:5" ht="18" customHeight="1" x14ac:dyDescent="0.25">
      <c r="A22" s="2" t="s">
        <v>355</v>
      </c>
      <c r="B22" s="112">
        <v>5188942.5314509999</v>
      </c>
      <c r="C22" s="17">
        <v>0</v>
      </c>
      <c r="D22" s="10">
        <v>5188942.5314509999</v>
      </c>
      <c r="E22" s="113">
        <v>0.1150251019969139</v>
      </c>
    </row>
    <row r="23" spans="1:5" ht="18" customHeight="1" x14ac:dyDescent="0.25">
      <c r="A23" s="2" t="s">
        <v>356</v>
      </c>
      <c r="B23" s="112">
        <v>115757.35408</v>
      </c>
      <c r="C23" s="17">
        <v>399.55181200000004</v>
      </c>
      <c r="D23" s="10">
        <v>116156.90589200001</v>
      </c>
      <c r="E23" s="113">
        <v>2.5748907155726513E-3</v>
      </c>
    </row>
    <row r="24" spans="1:5" ht="18" customHeight="1" x14ac:dyDescent="0.25">
      <c r="A24" s="2" t="s">
        <v>357</v>
      </c>
      <c r="B24" s="112">
        <v>86157.876369999998</v>
      </c>
      <c r="C24" s="17">
        <v>0</v>
      </c>
      <c r="D24" s="10">
        <v>86157.876369999998</v>
      </c>
      <c r="E24" s="113">
        <v>1.9098917471582588E-3</v>
      </c>
    </row>
    <row r="25" spans="1:5" ht="18" customHeight="1" x14ac:dyDescent="0.25">
      <c r="A25" s="18" t="s">
        <v>358</v>
      </c>
      <c r="B25" s="102">
        <f>SUM(B6:B24)</f>
        <v>7248534.4414419997</v>
      </c>
      <c r="C25" s="102">
        <f>SUM(C6:C24)</f>
        <v>5593.9297540000007</v>
      </c>
      <c r="D25" s="102">
        <f>SUM(D6:D24)</f>
        <v>7254128.371195999</v>
      </c>
      <c r="E25" s="100">
        <f t="shared" ref="E25" si="0">+D25/$D$32</f>
        <v>0.16080479803699019</v>
      </c>
    </row>
    <row r="26" spans="1:5" ht="18" customHeight="1" x14ac:dyDescent="0.25">
      <c r="A26" s="114" t="s">
        <v>73</v>
      </c>
      <c r="B26" s="19">
        <v>19085900.424560998</v>
      </c>
      <c r="C26" s="19">
        <v>0</v>
      </c>
      <c r="D26" s="19">
        <v>19085900.424560998</v>
      </c>
      <c r="E26" s="20">
        <v>0.42308382290450547</v>
      </c>
    </row>
    <row r="27" spans="1:5" ht="18" customHeight="1" x14ac:dyDescent="0.25">
      <c r="A27" s="114" t="s">
        <v>78</v>
      </c>
      <c r="B27" s="19">
        <v>17792784.0339</v>
      </c>
      <c r="C27" s="19">
        <v>0</v>
      </c>
      <c r="D27" s="19">
        <v>17792784.0339</v>
      </c>
      <c r="E27" s="20">
        <v>0.39441886008633575</v>
      </c>
    </row>
    <row r="28" spans="1:5" ht="18" customHeight="1" x14ac:dyDescent="0.25">
      <c r="A28" s="114" t="s">
        <v>150</v>
      </c>
      <c r="B28" s="19">
        <v>457969</v>
      </c>
      <c r="C28" s="19">
        <v>0</v>
      </c>
      <c r="D28" s="19">
        <v>457969</v>
      </c>
      <c r="E28" s="20">
        <v>1.0151958827282323E-2</v>
      </c>
    </row>
    <row r="29" spans="1:5" ht="18" customHeight="1" x14ac:dyDescent="0.25">
      <c r="A29" s="114" t="s">
        <v>140</v>
      </c>
      <c r="B29" s="19">
        <v>508110.73916000006</v>
      </c>
      <c r="C29" s="19">
        <v>0</v>
      </c>
      <c r="D29" s="19">
        <v>508110.73916000006</v>
      </c>
      <c r="E29" s="20">
        <v>1.1263468277661389E-2</v>
      </c>
    </row>
    <row r="30" spans="1:5" ht="18" customHeight="1" x14ac:dyDescent="0.25">
      <c r="A30" s="114" t="s">
        <v>143</v>
      </c>
      <c r="B30" s="19">
        <v>12499.999999999069</v>
      </c>
      <c r="C30" s="19">
        <v>0</v>
      </c>
      <c r="D30" s="19">
        <v>12499.999999999069</v>
      </c>
      <c r="E30" s="20">
        <v>2.7709186722468023E-4</v>
      </c>
    </row>
    <row r="31" spans="1:5" ht="18" customHeight="1" x14ac:dyDescent="0.25">
      <c r="A31" s="18" t="s">
        <v>359</v>
      </c>
      <c r="B31" s="29">
        <f>SUM(B26:B30)</f>
        <v>37857264.197621003</v>
      </c>
      <c r="C31" s="29">
        <f t="shared" ref="C31" si="1">SUM(C26:C30)</f>
        <v>0</v>
      </c>
      <c r="D31" s="29">
        <f>SUM(D26:D30)</f>
        <v>37857264.197621003</v>
      </c>
      <c r="E31" s="100">
        <f t="shared" ref="E31:E32" si="2">+D31/$D$32</f>
        <v>0.83919520196300978</v>
      </c>
    </row>
    <row r="32" spans="1:5" x14ac:dyDescent="0.25">
      <c r="A32" s="21" t="s">
        <v>360</v>
      </c>
      <c r="B32" s="110">
        <f>+B25+B31</f>
        <v>45105798.639063001</v>
      </c>
      <c r="C32" s="110">
        <f>+C25+C31</f>
        <v>5593.9297540000007</v>
      </c>
      <c r="D32" s="110">
        <f>+D25+D31</f>
        <v>45111392.568817005</v>
      </c>
      <c r="E32" s="58">
        <f t="shared" si="2"/>
        <v>1</v>
      </c>
    </row>
    <row r="33" spans="1:5" x14ac:dyDescent="0.25">
      <c r="A33" s="117">
        <v>0</v>
      </c>
      <c r="D33" s="115"/>
      <c r="E33" s="17"/>
    </row>
    <row r="34" spans="1:5" s="28" customFormat="1" x14ac:dyDescent="0.2">
      <c r="A34" s="19" t="s">
        <v>9</v>
      </c>
      <c r="B34" s="5"/>
      <c r="C34" s="5"/>
      <c r="D34" s="5"/>
      <c r="E34" s="17"/>
    </row>
    <row r="35" spans="1:5" s="28" customFormat="1" x14ac:dyDescent="0.2">
      <c r="A35" s="17" t="s">
        <v>361</v>
      </c>
      <c r="B35" s="22"/>
      <c r="C35" s="22"/>
      <c r="D35" s="22"/>
      <c r="E35" s="22"/>
    </row>
    <row r="36" spans="1:5" s="28" customFormat="1" x14ac:dyDescent="0.2">
      <c r="A36" s="17" t="s">
        <v>362</v>
      </c>
      <c r="B36" s="22"/>
      <c r="C36" s="22"/>
      <c r="D36" s="22"/>
      <c r="E36" s="22"/>
    </row>
    <row r="37" spans="1:5" s="28" customFormat="1" x14ac:dyDescent="0.2">
      <c r="A37" s="17" t="s">
        <v>363</v>
      </c>
      <c r="B37" s="22"/>
      <c r="C37" s="22"/>
      <c r="D37" s="22"/>
      <c r="E37" s="22"/>
    </row>
    <row r="38" spans="1:5" s="28" customFormat="1" x14ac:dyDescent="0.2">
      <c r="A38" s="17" t="s">
        <v>19</v>
      </c>
      <c r="B38" s="22"/>
      <c r="C38" s="22"/>
      <c r="D38" s="22"/>
      <c r="E38" s="22"/>
    </row>
    <row r="39" spans="1:5" s="28" customFormat="1" ht="11.25" x14ac:dyDescent="0.2">
      <c r="A39" s="116"/>
      <c r="B39" s="65"/>
      <c r="C39" s="65"/>
      <c r="D39" s="65"/>
      <c r="E39" s="65"/>
    </row>
  </sheetData>
  <mergeCells count="3">
    <mergeCell ref="A1:E1"/>
    <mergeCell ref="A2:E2"/>
    <mergeCell ref="A3:E3"/>
  </mergeCells>
  <conditionalFormatting sqref="D33">
    <cfRule type="cellIs" dxfId="6" priority="1" operator="lessThan">
      <formula>0</formula>
    </cfRule>
    <cfRule type="cellIs" dxfId="5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workbookViewId="0">
      <pane ySplit="5" topLeftCell="A18" activePane="bottomLeft" state="frozen"/>
      <selection sqref="A1:XFD1961"/>
      <selection pane="bottomLeft" activeCell="C23" sqref="C23"/>
    </sheetView>
  </sheetViews>
  <sheetFormatPr baseColWidth="10" defaultColWidth="17.85546875" defaultRowHeight="15" x14ac:dyDescent="0.25"/>
  <cols>
    <col min="1" max="1" width="37.85546875" style="87" customWidth="1"/>
    <col min="2" max="2" width="16.140625" style="87" customWidth="1"/>
    <col min="3" max="3" width="17.28515625" style="87" customWidth="1"/>
    <col min="4" max="4" width="15.28515625" style="15" customWidth="1"/>
    <col min="5" max="5" width="20" style="4" bestFit="1" customWidth="1"/>
    <col min="6" max="6" width="19.42578125" style="4" bestFit="1" customWidth="1"/>
    <col min="7" max="7" width="18.42578125" style="4" bestFit="1" customWidth="1"/>
    <col min="8" max="8" width="20.140625" style="4" bestFit="1" customWidth="1"/>
    <col min="9" max="240" width="17.85546875" style="4"/>
    <col min="241" max="241" width="37.85546875" style="4" customWidth="1"/>
    <col min="242" max="242" width="16.140625" style="4" customWidth="1"/>
    <col min="243" max="243" width="17.28515625" style="4" customWidth="1"/>
    <col min="244" max="244" width="11.42578125" style="4" customWidth="1"/>
    <col min="245" max="245" width="15.28515625" style="4" customWidth="1"/>
    <col min="246" max="246" width="20" style="4" bestFit="1" customWidth="1"/>
    <col min="247" max="496" width="17.85546875" style="4"/>
    <col min="497" max="497" width="37.85546875" style="4" customWidth="1"/>
    <col min="498" max="498" width="16.140625" style="4" customWidth="1"/>
    <col min="499" max="499" width="17.28515625" style="4" customWidth="1"/>
    <col min="500" max="500" width="11.42578125" style="4" customWidth="1"/>
    <col min="501" max="501" width="15.28515625" style="4" customWidth="1"/>
    <col min="502" max="502" width="20" style="4" bestFit="1" customWidth="1"/>
    <col min="503" max="752" width="17.85546875" style="4"/>
    <col min="753" max="753" width="37.85546875" style="4" customWidth="1"/>
    <col min="754" max="754" width="16.140625" style="4" customWidth="1"/>
    <col min="755" max="755" width="17.28515625" style="4" customWidth="1"/>
    <col min="756" max="756" width="11.42578125" style="4" customWidth="1"/>
    <col min="757" max="757" width="15.28515625" style="4" customWidth="1"/>
    <col min="758" max="758" width="20" style="4" bestFit="1" customWidth="1"/>
    <col min="759" max="1008" width="17.85546875" style="4"/>
    <col min="1009" max="1009" width="37.85546875" style="4" customWidth="1"/>
    <col min="1010" max="1010" width="16.140625" style="4" customWidth="1"/>
    <col min="1011" max="1011" width="17.28515625" style="4" customWidth="1"/>
    <col min="1012" max="1012" width="11.42578125" style="4" customWidth="1"/>
    <col min="1013" max="1013" width="15.28515625" style="4" customWidth="1"/>
    <col min="1014" max="1014" width="20" style="4" bestFit="1" customWidth="1"/>
    <col min="1015" max="1264" width="17.85546875" style="4"/>
    <col min="1265" max="1265" width="37.85546875" style="4" customWidth="1"/>
    <col min="1266" max="1266" width="16.140625" style="4" customWidth="1"/>
    <col min="1267" max="1267" width="17.28515625" style="4" customWidth="1"/>
    <col min="1268" max="1268" width="11.42578125" style="4" customWidth="1"/>
    <col min="1269" max="1269" width="15.28515625" style="4" customWidth="1"/>
    <col min="1270" max="1270" width="20" style="4" bestFit="1" customWidth="1"/>
    <col min="1271" max="1520" width="17.85546875" style="4"/>
    <col min="1521" max="1521" width="37.85546875" style="4" customWidth="1"/>
    <col min="1522" max="1522" width="16.140625" style="4" customWidth="1"/>
    <col min="1523" max="1523" width="17.28515625" style="4" customWidth="1"/>
    <col min="1524" max="1524" width="11.42578125" style="4" customWidth="1"/>
    <col min="1525" max="1525" width="15.28515625" style="4" customWidth="1"/>
    <col min="1526" max="1526" width="20" style="4" bestFit="1" customWidth="1"/>
    <col min="1527" max="1776" width="17.85546875" style="4"/>
    <col min="1777" max="1777" width="37.85546875" style="4" customWidth="1"/>
    <col min="1778" max="1778" width="16.140625" style="4" customWidth="1"/>
    <col min="1779" max="1779" width="17.28515625" style="4" customWidth="1"/>
    <col min="1780" max="1780" width="11.42578125" style="4" customWidth="1"/>
    <col min="1781" max="1781" width="15.28515625" style="4" customWidth="1"/>
    <col min="1782" max="1782" width="20" style="4" bestFit="1" customWidth="1"/>
    <col min="1783" max="2032" width="17.85546875" style="4"/>
    <col min="2033" max="2033" width="37.85546875" style="4" customWidth="1"/>
    <col min="2034" max="2034" width="16.140625" style="4" customWidth="1"/>
    <col min="2035" max="2035" width="17.28515625" style="4" customWidth="1"/>
    <col min="2036" max="2036" width="11.42578125" style="4" customWidth="1"/>
    <col min="2037" max="2037" width="15.28515625" style="4" customWidth="1"/>
    <col min="2038" max="2038" width="20" style="4" bestFit="1" customWidth="1"/>
    <col min="2039" max="2288" width="17.85546875" style="4"/>
    <col min="2289" max="2289" width="37.85546875" style="4" customWidth="1"/>
    <col min="2290" max="2290" width="16.140625" style="4" customWidth="1"/>
    <col min="2291" max="2291" width="17.28515625" style="4" customWidth="1"/>
    <col min="2292" max="2292" width="11.42578125" style="4" customWidth="1"/>
    <col min="2293" max="2293" width="15.28515625" style="4" customWidth="1"/>
    <col min="2294" max="2294" width="20" style="4" bestFit="1" customWidth="1"/>
    <col min="2295" max="2544" width="17.85546875" style="4"/>
    <col min="2545" max="2545" width="37.85546875" style="4" customWidth="1"/>
    <col min="2546" max="2546" width="16.140625" style="4" customWidth="1"/>
    <col min="2547" max="2547" width="17.28515625" style="4" customWidth="1"/>
    <col min="2548" max="2548" width="11.42578125" style="4" customWidth="1"/>
    <col min="2549" max="2549" width="15.28515625" style="4" customWidth="1"/>
    <col min="2550" max="2550" width="20" style="4" bestFit="1" customWidth="1"/>
    <col min="2551" max="2800" width="17.85546875" style="4"/>
    <col min="2801" max="2801" width="37.85546875" style="4" customWidth="1"/>
    <col min="2802" max="2802" width="16.140625" style="4" customWidth="1"/>
    <col min="2803" max="2803" width="17.28515625" style="4" customWidth="1"/>
    <col min="2804" max="2804" width="11.42578125" style="4" customWidth="1"/>
    <col min="2805" max="2805" width="15.28515625" style="4" customWidth="1"/>
    <col min="2806" max="2806" width="20" style="4" bestFit="1" customWidth="1"/>
    <col min="2807" max="3056" width="17.85546875" style="4"/>
    <col min="3057" max="3057" width="37.85546875" style="4" customWidth="1"/>
    <col min="3058" max="3058" width="16.140625" style="4" customWidth="1"/>
    <col min="3059" max="3059" width="17.28515625" style="4" customWidth="1"/>
    <col min="3060" max="3060" width="11.42578125" style="4" customWidth="1"/>
    <col min="3061" max="3061" width="15.28515625" style="4" customWidth="1"/>
    <col min="3062" max="3062" width="20" style="4" bestFit="1" customWidth="1"/>
    <col min="3063" max="3312" width="17.85546875" style="4"/>
    <col min="3313" max="3313" width="37.85546875" style="4" customWidth="1"/>
    <col min="3314" max="3314" width="16.140625" style="4" customWidth="1"/>
    <col min="3315" max="3315" width="17.28515625" style="4" customWidth="1"/>
    <col min="3316" max="3316" width="11.42578125" style="4" customWidth="1"/>
    <col min="3317" max="3317" width="15.28515625" style="4" customWidth="1"/>
    <col min="3318" max="3318" width="20" style="4" bestFit="1" customWidth="1"/>
    <col min="3319" max="3568" width="17.85546875" style="4"/>
    <col min="3569" max="3569" width="37.85546875" style="4" customWidth="1"/>
    <col min="3570" max="3570" width="16.140625" style="4" customWidth="1"/>
    <col min="3571" max="3571" width="17.28515625" style="4" customWidth="1"/>
    <col min="3572" max="3572" width="11.42578125" style="4" customWidth="1"/>
    <col min="3573" max="3573" width="15.28515625" style="4" customWidth="1"/>
    <col min="3574" max="3574" width="20" style="4" bestFit="1" customWidth="1"/>
    <col min="3575" max="3824" width="17.85546875" style="4"/>
    <col min="3825" max="3825" width="37.85546875" style="4" customWidth="1"/>
    <col min="3826" max="3826" width="16.140625" style="4" customWidth="1"/>
    <col min="3827" max="3827" width="17.28515625" style="4" customWidth="1"/>
    <col min="3828" max="3828" width="11.42578125" style="4" customWidth="1"/>
    <col min="3829" max="3829" width="15.28515625" style="4" customWidth="1"/>
    <col min="3830" max="3830" width="20" style="4" bestFit="1" customWidth="1"/>
    <col min="3831" max="4080" width="17.85546875" style="4"/>
    <col min="4081" max="4081" width="37.85546875" style="4" customWidth="1"/>
    <col min="4082" max="4082" width="16.140625" style="4" customWidth="1"/>
    <col min="4083" max="4083" width="17.28515625" style="4" customWidth="1"/>
    <col min="4084" max="4084" width="11.42578125" style="4" customWidth="1"/>
    <col min="4085" max="4085" width="15.28515625" style="4" customWidth="1"/>
    <col min="4086" max="4086" width="20" style="4" bestFit="1" customWidth="1"/>
    <col min="4087" max="4336" width="17.85546875" style="4"/>
    <col min="4337" max="4337" width="37.85546875" style="4" customWidth="1"/>
    <col min="4338" max="4338" width="16.140625" style="4" customWidth="1"/>
    <col min="4339" max="4339" width="17.28515625" style="4" customWidth="1"/>
    <col min="4340" max="4340" width="11.42578125" style="4" customWidth="1"/>
    <col min="4341" max="4341" width="15.28515625" style="4" customWidth="1"/>
    <col min="4342" max="4342" width="20" style="4" bestFit="1" customWidth="1"/>
    <col min="4343" max="4592" width="17.85546875" style="4"/>
    <col min="4593" max="4593" width="37.85546875" style="4" customWidth="1"/>
    <col min="4594" max="4594" width="16.140625" style="4" customWidth="1"/>
    <col min="4595" max="4595" width="17.28515625" style="4" customWidth="1"/>
    <col min="4596" max="4596" width="11.42578125" style="4" customWidth="1"/>
    <col min="4597" max="4597" width="15.28515625" style="4" customWidth="1"/>
    <col min="4598" max="4598" width="20" style="4" bestFit="1" customWidth="1"/>
    <col min="4599" max="4848" width="17.85546875" style="4"/>
    <col min="4849" max="4849" width="37.85546875" style="4" customWidth="1"/>
    <col min="4850" max="4850" width="16.140625" style="4" customWidth="1"/>
    <col min="4851" max="4851" width="17.28515625" style="4" customWidth="1"/>
    <col min="4852" max="4852" width="11.42578125" style="4" customWidth="1"/>
    <col min="4853" max="4853" width="15.28515625" style="4" customWidth="1"/>
    <col min="4854" max="4854" width="20" style="4" bestFit="1" customWidth="1"/>
    <col min="4855" max="5104" width="17.85546875" style="4"/>
    <col min="5105" max="5105" width="37.85546875" style="4" customWidth="1"/>
    <col min="5106" max="5106" width="16.140625" style="4" customWidth="1"/>
    <col min="5107" max="5107" width="17.28515625" style="4" customWidth="1"/>
    <col min="5108" max="5108" width="11.42578125" style="4" customWidth="1"/>
    <col min="5109" max="5109" width="15.28515625" style="4" customWidth="1"/>
    <col min="5110" max="5110" width="20" style="4" bestFit="1" customWidth="1"/>
    <col min="5111" max="5360" width="17.85546875" style="4"/>
    <col min="5361" max="5361" width="37.85546875" style="4" customWidth="1"/>
    <col min="5362" max="5362" width="16.140625" style="4" customWidth="1"/>
    <col min="5363" max="5363" width="17.28515625" style="4" customWidth="1"/>
    <col min="5364" max="5364" width="11.42578125" style="4" customWidth="1"/>
    <col min="5365" max="5365" width="15.28515625" style="4" customWidth="1"/>
    <col min="5366" max="5366" width="20" style="4" bestFit="1" customWidth="1"/>
    <col min="5367" max="5616" width="17.85546875" style="4"/>
    <col min="5617" max="5617" width="37.85546875" style="4" customWidth="1"/>
    <col min="5618" max="5618" width="16.140625" style="4" customWidth="1"/>
    <col min="5619" max="5619" width="17.28515625" style="4" customWidth="1"/>
    <col min="5620" max="5620" width="11.42578125" style="4" customWidth="1"/>
    <col min="5621" max="5621" width="15.28515625" style="4" customWidth="1"/>
    <col min="5622" max="5622" width="20" style="4" bestFit="1" customWidth="1"/>
    <col min="5623" max="5872" width="17.85546875" style="4"/>
    <col min="5873" max="5873" width="37.85546875" style="4" customWidth="1"/>
    <col min="5874" max="5874" width="16.140625" style="4" customWidth="1"/>
    <col min="5875" max="5875" width="17.28515625" style="4" customWidth="1"/>
    <col min="5876" max="5876" width="11.42578125" style="4" customWidth="1"/>
    <col min="5877" max="5877" width="15.28515625" style="4" customWidth="1"/>
    <col min="5878" max="5878" width="20" style="4" bestFit="1" customWidth="1"/>
    <col min="5879" max="6128" width="17.85546875" style="4"/>
    <col min="6129" max="6129" width="37.85546875" style="4" customWidth="1"/>
    <col min="6130" max="6130" width="16.140625" style="4" customWidth="1"/>
    <col min="6131" max="6131" width="17.28515625" style="4" customWidth="1"/>
    <col min="6132" max="6132" width="11.42578125" style="4" customWidth="1"/>
    <col min="6133" max="6133" width="15.28515625" style="4" customWidth="1"/>
    <col min="6134" max="6134" width="20" style="4" bestFit="1" customWidth="1"/>
    <col min="6135" max="6384" width="17.85546875" style="4"/>
    <col min="6385" max="6385" width="37.85546875" style="4" customWidth="1"/>
    <col min="6386" max="6386" width="16.140625" style="4" customWidth="1"/>
    <col min="6387" max="6387" width="17.28515625" style="4" customWidth="1"/>
    <col min="6388" max="6388" width="11.42578125" style="4" customWidth="1"/>
    <col min="6389" max="6389" width="15.28515625" style="4" customWidth="1"/>
    <col min="6390" max="6390" width="20" style="4" bestFit="1" customWidth="1"/>
    <col min="6391" max="6640" width="17.85546875" style="4"/>
    <col min="6641" max="6641" width="37.85546875" style="4" customWidth="1"/>
    <col min="6642" max="6642" width="16.140625" style="4" customWidth="1"/>
    <col min="6643" max="6643" width="17.28515625" style="4" customWidth="1"/>
    <col min="6644" max="6644" width="11.42578125" style="4" customWidth="1"/>
    <col min="6645" max="6645" width="15.28515625" style="4" customWidth="1"/>
    <col min="6646" max="6646" width="20" style="4" bestFit="1" customWidth="1"/>
    <col min="6647" max="6896" width="17.85546875" style="4"/>
    <col min="6897" max="6897" width="37.85546875" style="4" customWidth="1"/>
    <col min="6898" max="6898" width="16.140625" style="4" customWidth="1"/>
    <col min="6899" max="6899" width="17.28515625" style="4" customWidth="1"/>
    <col min="6900" max="6900" width="11.42578125" style="4" customWidth="1"/>
    <col min="6901" max="6901" width="15.28515625" style="4" customWidth="1"/>
    <col min="6902" max="6902" width="20" style="4" bestFit="1" customWidth="1"/>
    <col min="6903" max="7152" width="17.85546875" style="4"/>
    <col min="7153" max="7153" width="37.85546875" style="4" customWidth="1"/>
    <col min="7154" max="7154" width="16.140625" style="4" customWidth="1"/>
    <col min="7155" max="7155" width="17.28515625" style="4" customWidth="1"/>
    <col min="7156" max="7156" width="11.42578125" style="4" customWidth="1"/>
    <col min="7157" max="7157" width="15.28515625" style="4" customWidth="1"/>
    <col min="7158" max="7158" width="20" style="4" bestFit="1" customWidth="1"/>
    <col min="7159" max="7408" width="17.85546875" style="4"/>
    <col min="7409" max="7409" width="37.85546875" style="4" customWidth="1"/>
    <col min="7410" max="7410" width="16.140625" style="4" customWidth="1"/>
    <col min="7411" max="7411" width="17.28515625" style="4" customWidth="1"/>
    <col min="7412" max="7412" width="11.42578125" style="4" customWidth="1"/>
    <col min="7413" max="7413" width="15.28515625" style="4" customWidth="1"/>
    <col min="7414" max="7414" width="20" style="4" bestFit="1" customWidth="1"/>
    <col min="7415" max="7664" width="17.85546875" style="4"/>
    <col min="7665" max="7665" width="37.85546875" style="4" customWidth="1"/>
    <col min="7666" max="7666" width="16.140625" style="4" customWidth="1"/>
    <col min="7667" max="7667" width="17.28515625" style="4" customWidth="1"/>
    <col min="7668" max="7668" width="11.42578125" style="4" customWidth="1"/>
    <col min="7669" max="7669" width="15.28515625" style="4" customWidth="1"/>
    <col min="7670" max="7670" width="20" style="4" bestFit="1" customWidth="1"/>
    <col min="7671" max="7920" width="17.85546875" style="4"/>
    <col min="7921" max="7921" width="37.85546875" style="4" customWidth="1"/>
    <col min="7922" max="7922" width="16.140625" style="4" customWidth="1"/>
    <col min="7923" max="7923" width="17.28515625" style="4" customWidth="1"/>
    <col min="7924" max="7924" width="11.42578125" style="4" customWidth="1"/>
    <col min="7925" max="7925" width="15.28515625" style="4" customWidth="1"/>
    <col min="7926" max="7926" width="20" style="4" bestFit="1" customWidth="1"/>
    <col min="7927" max="8176" width="17.85546875" style="4"/>
    <col min="8177" max="8177" width="37.85546875" style="4" customWidth="1"/>
    <col min="8178" max="8178" width="16.140625" style="4" customWidth="1"/>
    <col min="8179" max="8179" width="17.28515625" style="4" customWidth="1"/>
    <col min="8180" max="8180" width="11.42578125" style="4" customWidth="1"/>
    <col min="8181" max="8181" width="15.28515625" style="4" customWidth="1"/>
    <col min="8182" max="8182" width="20" style="4" bestFit="1" customWidth="1"/>
    <col min="8183" max="8432" width="17.85546875" style="4"/>
    <col min="8433" max="8433" width="37.85546875" style="4" customWidth="1"/>
    <col min="8434" max="8434" width="16.140625" style="4" customWidth="1"/>
    <col min="8435" max="8435" width="17.28515625" style="4" customWidth="1"/>
    <col min="8436" max="8436" width="11.42578125" style="4" customWidth="1"/>
    <col min="8437" max="8437" width="15.28515625" style="4" customWidth="1"/>
    <col min="8438" max="8438" width="20" style="4" bestFit="1" customWidth="1"/>
    <col min="8439" max="8688" width="17.85546875" style="4"/>
    <col min="8689" max="8689" width="37.85546875" style="4" customWidth="1"/>
    <col min="8690" max="8690" width="16.140625" style="4" customWidth="1"/>
    <col min="8691" max="8691" width="17.28515625" style="4" customWidth="1"/>
    <col min="8692" max="8692" width="11.42578125" style="4" customWidth="1"/>
    <col min="8693" max="8693" width="15.28515625" style="4" customWidth="1"/>
    <col min="8694" max="8694" width="20" style="4" bestFit="1" customWidth="1"/>
    <col min="8695" max="8944" width="17.85546875" style="4"/>
    <col min="8945" max="8945" width="37.85546875" style="4" customWidth="1"/>
    <col min="8946" max="8946" width="16.140625" style="4" customWidth="1"/>
    <col min="8947" max="8947" width="17.28515625" style="4" customWidth="1"/>
    <col min="8948" max="8948" width="11.42578125" style="4" customWidth="1"/>
    <col min="8949" max="8949" width="15.28515625" style="4" customWidth="1"/>
    <col min="8950" max="8950" width="20" style="4" bestFit="1" customWidth="1"/>
    <col min="8951" max="9200" width="17.85546875" style="4"/>
    <col min="9201" max="9201" width="37.85546875" style="4" customWidth="1"/>
    <col min="9202" max="9202" width="16.140625" style="4" customWidth="1"/>
    <col min="9203" max="9203" width="17.28515625" style="4" customWidth="1"/>
    <col min="9204" max="9204" width="11.42578125" style="4" customWidth="1"/>
    <col min="9205" max="9205" width="15.28515625" style="4" customWidth="1"/>
    <col min="9206" max="9206" width="20" style="4" bestFit="1" customWidth="1"/>
    <col min="9207" max="9456" width="17.85546875" style="4"/>
    <col min="9457" max="9457" width="37.85546875" style="4" customWidth="1"/>
    <col min="9458" max="9458" width="16.140625" style="4" customWidth="1"/>
    <col min="9459" max="9459" width="17.28515625" style="4" customWidth="1"/>
    <col min="9460" max="9460" width="11.42578125" style="4" customWidth="1"/>
    <col min="9461" max="9461" width="15.28515625" style="4" customWidth="1"/>
    <col min="9462" max="9462" width="20" style="4" bestFit="1" customWidth="1"/>
    <col min="9463" max="9712" width="17.85546875" style="4"/>
    <col min="9713" max="9713" width="37.85546875" style="4" customWidth="1"/>
    <col min="9714" max="9714" width="16.140625" style="4" customWidth="1"/>
    <col min="9715" max="9715" width="17.28515625" style="4" customWidth="1"/>
    <col min="9716" max="9716" width="11.42578125" style="4" customWidth="1"/>
    <col min="9717" max="9717" width="15.28515625" style="4" customWidth="1"/>
    <col min="9718" max="9718" width="20" style="4" bestFit="1" customWidth="1"/>
    <col min="9719" max="9968" width="17.85546875" style="4"/>
    <col min="9969" max="9969" width="37.85546875" style="4" customWidth="1"/>
    <col min="9970" max="9970" width="16.140625" style="4" customWidth="1"/>
    <col min="9971" max="9971" width="17.28515625" style="4" customWidth="1"/>
    <col min="9972" max="9972" width="11.42578125" style="4" customWidth="1"/>
    <col min="9973" max="9973" width="15.28515625" style="4" customWidth="1"/>
    <col min="9974" max="9974" width="20" style="4" bestFit="1" customWidth="1"/>
    <col min="9975" max="10224" width="17.85546875" style="4"/>
    <col min="10225" max="10225" width="37.85546875" style="4" customWidth="1"/>
    <col min="10226" max="10226" width="16.140625" style="4" customWidth="1"/>
    <col min="10227" max="10227" width="17.28515625" style="4" customWidth="1"/>
    <col min="10228" max="10228" width="11.42578125" style="4" customWidth="1"/>
    <col min="10229" max="10229" width="15.28515625" style="4" customWidth="1"/>
    <col min="10230" max="10230" width="20" style="4" bestFit="1" customWidth="1"/>
    <col min="10231" max="10480" width="17.85546875" style="4"/>
    <col min="10481" max="10481" width="37.85546875" style="4" customWidth="1"/>
    <col min="10482" max="10482" width="16.140625" style="4" customWidth="1"/>
    <col min="10483" max="10483" width="17.28515625" style="4" customWidth="1"/>
    <col min="10484" max="10484" width="11.42578125" style="4" customWidth="1"/>
    <col min="10485" max="10485" width="15.28515625" style="4" customWidth="1"/>
    <col min="10486" max="10486" width="20" style="4" bestFit="1" customWidth="1"/>
    <col min="10487" max="10736" width="17.85546875" style="4"/>
    <col min="10737" max="10737" width="37.85546875" style="4" customWidth="1"/>
    <col min="10738" max="10738" width="16.140625" style="4" customWidth="1"/>
    <col min="10739" max="10739" width="17.28515625" style="4" customWidth="1"/>
    <col min="10740" max="10740" width="11.42578125" style="4" customWidth="1"/>
    <col min="10741" max="10741" width="15.28515625" style="4" customWidth="1"/>
    <col min="10742" max="10742" width="20" style="4" bestFit="1" customWidth="1"/>
    <col min="10743" max="10992" width="17.85546875" style="4"/>
    <col min="10993" max="10993" width="37.85546875" style="4" customWidth="1"/>
    <col min="10994" max="10994" width="16.140625" style="4" customWidth="1"/>
    <col min="10995" max="10995" width="17.28515625" style="4" customWidth="1"/>
    <col min="10996" max="10996" width="11.42578125" style="4" customWidth="1"/>
    <col min="10997" max="10997" width="15.28515625" style="4" customWidth="1"/>
    <col min="10998" max="10998" width="20" style="4" bestFit="1" customWidth="1"/>
    <col min="10999" max="11248" width="17.85546875" style="4"/>
    <col min="11249" max="11249" width="37.85546875" style="4" customWidth="1"/>
    <col min="11250" max="11250" width="16.140625" style="4" customWidth="1"/>
    <col min="11251" max="11251" width="17.28515625" style="4" customWidth="1"/>
    <col min="11252" max="11252" width="11.42578125" style="4" customWidth="1"/>
    <col min="11253" max="11253" width="15.28515625" style="4" customWidth="1"/>
    <col min="11254" max="11254" width="20" style="4" bestFit="1" customWidth="1"/>
    <col min="11255" max="11504" width="17.85546875" style="4"/>
    <col min="11505" max="11505" width="37.85546875" style="4" customWidth="1"/>
    <col min="11506" max="11506" width="16.140625" style="4" customWidth="1"/>
    <col min="11507" max="11507" width="17.28515625" style="4" customWidth="1"/>
    <col min="11508" max="11508" width="11.42578125" style="4" customWidth="1"/>
    <col min="11509" max="11509" width="15.28515625" style="4" customWidth="1"/>
    <col min="11510" max="11510" width="20" style="4" bestFit="1" customWidth="1"/>
    <col min="11511" max="11760" width="17.85546875" style="4"/>
    <col min="11761" max="11761" width="37.85546875" style="4" customWidth="1"/>
    <col min="11762" max="11762" width="16.140625" style="4" customWidth="1"/>
    <col min="11763" max="11763" width="17.28515625" style="4" customWidth="1"/>
    <col min="11764" max="11764" width="11.42578125" style="4" customWidth="1"/>
    <col min="11765" max="11765" width="15.28515625" style="4" customWidth="1"/>
    <col min="11766" max="11766" width="20" style="4" bestFit="1" customWidth="1"/>
    <col min="11767" max="12016" width="17.85546875" style="4"/>
    <col min="12017" max="12017" width="37.85546875" style="4" customWidth="1"/>
    <col min="12018" max="12018" width="16.140625" style="4" customWidth="1"/>
    <col min="12019" max="12019" width="17.28515625" style="4" customWidth="1"/>
    <col min="12020" max="12020" width="11.42578125" style="4" customWidth="1"/>
    <col min="12021" max="12021" width="15.28515625" style="4" customWidth="1"/>
    <col min="12022" max="12022" width="20" style="4" bestFit="1" customWidth="1"/>
    <col min="12023" max="12272" width="17.85546875" style="4"/>
    <col min="12273" max="12273" width="37.85546875" style="4" customWidth="1"/>
    <col min="12274" max="12274" width="16.140625" style="4" customWidth="1"/>
    <col min="12275" max="12275" width="17.28515625" style="4" customWidth="1"/>
    <col min="12276" max="12276" width="11.42578125" style="4" customWidth="1"/>
    <col min="12277" max="12277" width="15.28515625" style="4" customWidth="1"/>
    <col min="12278" max="12278" width="20" style="4" bestFit="1" customWidth="1"/>
    <col min="12279" max="12528" width="17.85546875" style="4"/>
    <col min="12529" max="12529" width="37.85546875" style="4" customWidth="1"/>
    <col min="12530" max="12530" width="16.140625" style="4" customWidth="1"/>
    <col min="12531" max="12531" width="17.28515625" style="4" customWidth="1"/>
    <col min="12532" max="12532" width="11.42578125" style="4" customWidth="1"/>
    <col min="12533" max="12533" width="15.28515625" style="4" customWidth="1"/>
    <col min="12534" max="12534" width="20" style="4" bestFit="1" customWidth="1"/>
    <col min="12535" max="12784" width="17.85546875" style="4"/>
    <col min="12785" max="12785" width="37.85546875" style="4" customWidth="1"/>
    <col min="12786" max="12786" width="16.140625" style="4" customWidth="1"/>
    <col min="12787" max="12787" width="17.28515625" style="4" customWidth="1"/>
    <col min="12788" max="12788" width="11.42578125" style="4" customWidth="1"/>
    <col min="12789" max="12789" width="15.28515625" style="4" customWidth="1"/>
    <col min="12790" max="12790" width="20" style="4" bestFit="1" customWidth="1"/>
    <col min="12791" max="13040" width="17.85546875" style="4"/>
    <col min="13041" max="13041" width="37.85546875" style="4" customWidth="1"/>
    <col min="13042" max="13042" width="16.140625" style="4" customWidth="1"/>
    <col min="13043" max="13043" width="17.28515625" style="4" customWidth="1"/>
    <col min="13044" max="13044" width="11.42578125" style="4" customWidth="1"/>
    <col min="13045" max="13045" width="15.28515625" style="4" customWidth="1"/>
    <col min="13046" max="13046" width="20" style="4" bestFit="1" customWidth="1"/>
    <col min="13047" max="13296" width="17.85546875" style="4"/>
    <col min="13297" max="13297" width="37.85546875" style="4" customWidth="1"/>
    <col min="13298" max="13298" width="16.140625" style="4" customWidth="1"/>
    <col min="13299" max="13299" width="17.28515625" style="4" customWidth="1"/>
    <col min="13300" max="13300" width="11.42578125" style="4" customWidth="1"/>
    <col min="13301" max="13301" width="15.28515625" style="4" customWidth="1"/>
    <col min="13302" max="13302" width="20" style="4" bestFit="1" customWidth="1"/>
    <col min="13303" max="13552" width="17.85546875" style="4"/>
    <col min="13553" max="13553" width="37.85546875" style="4" customWidth="1"/>
    <col min="13554" max="13554" width="16.140625" style="4" customWidth="1"/>
    <col min="13555" max="13555" width="17.28515625" style="4" customWidth="1"/>
    <col min="13556" max="13556" width="11.42578125" style="4" customWidth="1"/>
    <col min="13557" max="13557" width="15.28515625" style="4" customWidth="1"/>
    <col min="13558" max="13558" width="20" style="4" bestFit="1" customWidth="1"/>
    <col min="13559" max="13808" width="17.85546875" style="4"/>
    <col min="13809" max="13809" width="37.85546875" style="4" customWidth="1"/>
    <col min="13810" max="13810" width="16.140625" style="4" customWidth="1"/>
    <col min="13811" max="13811" width="17.28515625" style="4" customWidth="1"/>
    <col min="13812" max="13812" width="11.42578125" style="4" customWidth="1"/>
    <col min="13813" max="13813" width="15.28515625" style="4" customWidth="1"/>
    <col min="13814" max="13814" width="20" style="4" bestFit="1" customWidth="1"/>
    <col min="13815" max="14064" width="17.85546875" style="4"/>
    <col min="14065" max="14065" width="37.85546875" style="4" customWidth="1"/>
    <col min="14066" max="14066" width="16.140625" style="4" customWidth="1"/>
    <col min="14067" max="14067" width="17.28515625" style="4" customWidth="1"/>
    <col min="14068" max="14068" width="11.42578125" style="4" customWidth="1"/>
    <col min="14069" max="14069" width="15.28515625" style="4" customWidth="1"/>
    <col min="14070" max="14070" width="20" style="4" bestFit="1" customWidth="1"/>
    <col min="14071" max="14320" width="17.85546875" style="4"/>
    <col min="14321" max="14321" width="37.85546875" style="4" customWidth="1"/>
    <col min="14322" max="14322" width="16.140625" style="4" customWidth="1"/>
    <col min="14323" max="14323" width="17.28515625" style="4" customWidth="1"/>
    <col min="14324" max="14324" width="11.42578125" style="4" customWidth="1"/>
    <col min="14325" max="14325" width="15.28515625" style="4" customWidth="1"/>
    <col min="14326" max="14326" width="20" style="4" bestFit="1" customWidth="1"/>
    <col min="14327" max="14576" width="17.85546875" style="4"/>
    <col min="14577" max="14577" width="37.85546875" style="4" customWidth="1"/>
    <col min="14578" max="14578" width="16.140625" style="4" customWidth="1"/>
    <col min="14579" max="14579" width="17.28515625" style="4" customWidth="1"/>
    <col min="14580" max="14580" width="11.42578125" style="4" customWidth="1"/>
    <col min="14581" max="14581" width="15.28515625" style="4" customWidth="1"/>
    <col min="14582" max="14582" width="20" style="4" bestFit="1" customWidth="1"/>
    <col min="14583" max="14832" width="17.85546875" style="4"/>
    <col min="14833" max="14833" width="37.85546875" style="4" customWidth="1"/>
    <col min="14834" max="14834" width="16.140625" style="4" customWidth="1"/>
    <col min="14835" max="14835" width="17.28515625" style="4" customWidth="1"/>
    <col min="14836" max="14836" width="11.42578125" style="4" customWidth="1"/>
    <col min="14837" max="14837" width="15.28515625" style="4" customWidth="1"/>
    <col min="14838" max="14838" width="20" style="4" bestFit="1" customWidth="1"/>
    <col min="14839" max="15088" width="17.85546875" style="4"/>
    <col min="15089" max="15089" width="37.85546875" style="4" customWidth="1"/>
    <col min="15090" max="15090" width="16.140625" style="4" customWidth="1"/>
    <col min="15091" max="15091" width="17.28515625" style="4" customWidth="1"/>
    <col min="15092" max="15092" width="11.42578125" style="4" customWidth="1"/>
    <col min="15093" max="15093" width="15.28515625" style="4" customWidth="1"/>
    <col min="15094" max="15094" width="20" style="4" bestFit="1" customWidth="1"/>
    <col min="15095" max="15344" width="17.85546875" style="4"/>
    <col min="15345" max="15345" width="37.85546875" style="4" customWidth="1"/>
    <col min="15346" max="15346" width="16.140625" style="4" customWidth="1"/>
    <col min="15347" max="15347" width="17.28515625" style="4" customWidth="1"/>
    <col min="15348" max="15348" width="11.42578125" style="4" customWidth="1"/>
    <col min="15349" max="15349" width="15.28515625" style="4" customWidth="1"/>
    <col min="15350" max="15350" width="20" style="4" bestFit="1" customWidth="1"/>
    <col min="15351" max="15600" width="17.85546875" style="4"/>
    <col min="15601" max="15601" width="37.85546875" style="4" customWidth="1"/>
    <col min="15602" max="15602" width="16.140625" style="4" customWidth="1"/>
    <col min="15603" max="15603" width="17.28515625" style="4" customWidth="1"/>
    <col min="15604" max="15604" width="11.42578125" style="4" customWidth="1"/>
    <col min="15605" max="15605" width="15.28515625" style="4" customWidth="1"/>
    <col min="15606" max="15606" width="20" style="4" bestFit="1" customWidth="1"/>
    <col min="15607" max="15856" width="17.85546875" style="4"/>
    <col min="15857" max="15857" width="37.85546875" style="4" customWidth="1"/>
    <col min="15858" max="15858" width="16.140625" style="4" customWidth="1"/>
    <col min="15859" max="15859" width="17.28515625" style="4" customWidth="1"/>
    <col min="15860" max="15860" width="11.42578125" style="4" customWidth="1"/>
    <col min="15861" max="15861" width="15.28515625" style="4" customWidth="1"/>
    <col min="15862" max="15862" width="20" style="4" bestFit="1" customWidth="1"/>
    <col min="15863" max="16112" width="17.85546875" style="4"/>
    <col min="16113" max="16113" width="37.85546875" style="4" customWidth="1"/>
    <col min="16114" max="16114" width="16.140625" style="4" customWidth="1"/>
    <col min="16115" max="16115" width="17.28515625" style="4" customWidth="1"/>
    <col min="16116" max="16116" width="11.42578125" style="4" customWidth="1"/>
    <col min="16117" max="16117" width="15.28515625" style="4" customWidth="1"/>
    <col min="16118" max="16118" width="20" style="4" bestFit="1" customWidth="1"/>
    <col min="16119" max="16384" width="17.85546875" style="4"/>
  </cols>
  <sheetData>
    <row r="1" spans="1:8" ht="15.75" customHeight="1" x14ac:dyDescent="0.25">
      <c r="A1" s="125" t="s">
        <v>310</v>
      </c>
      <c r="B1" s="125"/>
      <c r="C1" s="125"/>
      <c r="D1" s="25"/>
    </row>
    <row r="2" spans="1:8" ht="15.75" customHeight="1" x14ac:dyDescent="0.25">
      <c r="A2" s="125" t="s">
        <v>24</v>
      </c>
      <c r="B2" s="125"/>
      <c r="C2" s="125"/>
      <c r="D2" s="25"/>
    </row>
    <row r="3" spans="1:8" ht="15.75" customHeight="1" x14ac:dyDescent="0.25">
      <c r="A3" s="125" t="s">
        <v>311</v>
      </c>
      <c r="B3" s="125"/>
      <c r="C3" s="125"/>
      <c r="D3" s="25"/>
    </row>
    <row r="4" spans="1:8" ht="15.75" customHeight="1" x14ac:dyDescent="0.25">
      <c r="A4" s="1"/>
      <c r="B4" s="1"/>
      <c r="C4" s="1"/>
      <c r="D4" s="25"/>
    </row>
    <row r="5" spans="1:8" ht="37.5" customHeight="1" x14ac:dyDescent="0.25">
      <c r="A5" s="83" t="s">
        <v>176</v>
      </c>
      <c r="B5" s="83" t="s">
        <v>184</v>
      </c>
      <c r="C5" s="106" t="s">
        <v>312</v>
      </c>
      <c r="D5" s="25"/>
    </row>
    <row r="6" spans="1:8" ht="20.100000000000001" customHeight="1" x14ac:dyDescent="0.25">
      <c r="A6" s="16" t="s">
        <v>313</v>
      </c>
      <c r="B6" s="36">
        <v>37831855.129535988</v>
      </c>
      <c r="C6" s="90">
        <v>0.60184842784462234</v>
      </c>
      <c r="D6" s="25"/>
      <c r="E6" s="25"/>
      <c r="F6" s="25"/>
      <c r="H6" s="25"/>
    </row>
    <row r="7" spans="1:8" ht="20.100000000000001" customHeight="1" x14ac:dyDescent="0.25">
      <c r="A7" s="16" t="s">
        <v>314</v>
      </c>
      <c r="B7" s="36">
        <v>0</v>
      </c>
      <c r="C7" s="90">
        <v>0</v>
      </c>
      <c r="D7" s="25"/>
      <c r="E7" s="25"/>
      <c r="F7" s="25"/>
    </row>
    <row r="8" spans="1:8" ht="20.100000000000001" customHeight="1" x14ac:dyDescent="0.25">
      <c r="A8" s="16" t="s">
        <v>315</v>
      </c>
      <c r="B8" s="36">
        <v>186323.33331700001</v>
      </c>
      <c r="C8" s="90">
        <v>2.9641265236305474E-3</v>
      </c>
      <c r="D8" s="25"/>
      <c r="E8" s="25"/>
      <c r="F8" s="25"/>
    </row>
    <row r="9" spans="1:8" ht="20.100000000000001" customHeight="1" x14ac:dyDescent="0.25">
      <c r="A9" s="16" t="s">
        <v>316</v>
      </c>
      <c r="B9" s="36">
        <v>20987.209232999998</v>
      </c>
      <c r="C9" s="90">
        <v>3.3387521807953465E-4</v>
      </c>
      <c r="D9" s="25"/>
      <c r="E9" s="25"/>
      <c r="F9" s="25"/>
    </row>
    <row r="10" spans="1:8" ht="20.100000000000001" customHeight="1" x14ac:dyDescent="0.25">
      <c r="A10" s="16" t="s">
        <v>317</v>
      </c>
      <c r="B10" s="36">
        <v>6188083.5171579998</v>
      </c>
      <c r="C10" s="90">
        <v>9.8443185601679528E-2</v>
      </c>
      <c r="D10" s="25"/>
      <c r="E10" s="25"/>
      <c r="F10" s="25"/>
    </row>
    <row r="11" spans="1:8" ht="20.100000000000001" customHeight="1" x14ac:dyDescent="0.25">
      <c r="A11" s="16" t="s">
        <v>318</v>
      </c>
      <c r="B11" s="36">
        <v>298.255762</v>
      </c>
      <c r="C11" s="90">
        <v>4.7448046319874323E-6</v>
      </c>
      <c r="D11" s="25"/>
      <c r="E11" s="25"/>
      <c r="F11" s="25"/>
    </row>
    <row r="12" spans="1:8" ht="20.100000000000001" customHeight="1" x14ac:dyDescent="0.25">
      <c r="A12" s="16" t="s">
        <v>319</v>
      </c>
      <c r="B12" s="36">
        <v>260.45655399999998</v>
      </c>
      <c r="C12" s="90">
        <v>4.1434755713141415E-6</v>
      </c>
      <c r="D12" s="25"/>
      <c r="E12" s="25"/>
      <c r="F12" s="25"/>
    </row>
    <row r="13" spans="1:8" ht="20.100000000000001" customHeight="1" x14ac:dyDescent="0.25">
      <c r="A13" s="16" t="s">
        <v>320</v>
      </c>
      <c r="B13" s="36">
        <v>81626.191963000005</v>
      </c>
      <c r="C13" s="90">
        <v>1.2985510526952963E-3</v>
      </c>
      <c r="D13" s="25"/>
      <c r="E13" s="25"/>
      <c r="F13" s="25"/>
    </row>
    <row r="14" spans="1:8" ht="20.100000000000001" customHeight="1" x14ac:dyDescent="0.25">
      <c r="A14" s="16" t="s">
        <v>321</v>
      </c>
      <c r="B14" s="36">
        <v>715579.27530099999</v>
      </c>
      <c r="C14" s="90">
        <v>1.1383799720195832E-2</v>
      </c>
      <c r="D14" s="25"/>
      <c r="E14" s="25"/>
      <c r="F14" s="25"/>
    </row>
    <row r="15" spans="1:8" ht="20.100000000000001" customHeight="1" x14ac:dyDescent="0.25">
      <c r="A15" s="16" t="s">
        <v>322</v>
      </c>
      <c r="B15" s="36">
        <v>86379.199999999997</v>
      </c>
      <c r="C15" s="90">
        <v>1.3741643263454162E-3</v>
      </c>
      <c r="D15" s="25"/>
      <c r="E15" s="25"/>
      <c r="F15" s="25"/>
    </row>
    <row r="16" spans="1:8" ht="20.100000000000001" customHeight="1" x14ac:dyDescent="0.25">
      <c r="A16" s="16" t="s">
        <v>323</v>
      </c>
      <c r="B16" s="36">
        <v>-9.3999999999999994E-5</v>
      </c>
      <c r="C16" s="90">
        <v>-1.4953998957673736E-12</v>
      </c>
      <c r="D16" s="36"/>
      <c r="E16" s="25"/>
      <c r="F16" s="25"/>
    </row>
    <row r="17" spans="1:7" ht="20.100000000000001" customHeight="1" x14ac:dyDescent="0.25">
      <c r="A17" s="16" t="s">
        <v>324</v>
      </c>
      <c r="B17" s="36">
        <v>8.6999999999999987E-5</v>
      </c>
      <c r="C17" s="90">
        <v>1.3840403290612924E-12</v>
      </c>
      <c r="E17" s="25"/>
      <c r="F17" s="25"/>
    </row>
    <row r="18" spans="1:7" ht="20.100000000000001" customHeight="1" x14ac:dyDescent="0.25">
      <c r="A18" s="50" t="s">
        <v>325</v>
      </c>
      <c r="B18" s="51">
        <f>SUM(B6:B17)</f>
        <v>45111392.568817005</v>
      </c>
      <c r="C18" s="52">
        <f t="shared" ref="C18" si="0">+B18/$B$23</f>
        <v>0.71765501856734071</v>
      </c>
      <c r="D18" s="25"/>
      <c r="E18" s="25"/>
      <c r="F18" s="25"/>
      <c r="G18" s="25"/>
    </row>
    <row r="19" spans="1:7" ht="20.100000000000001" customHeight="1" x14ac:dyDescent="0.25">
      <c r="A19" s="16" t="s">
        <v>326</v>
      </c>
      <c r="B19" s="36">
        <v>17748047.415136799</v>
      </c>
      <c r="C19" s="90">
        <v>0.28234498143265929</v>
      </c>
      <c r="D19" s="25"/>
      <c r="E19" s="25"/>
      <c r="F19" s="25"/>
    </row>
    <row r="20" spans="1:7" ht="20.100000000000001" customHeight="1" x14ac:dyDescent="0.25">
      <c r="A20" s="16" t="s">
        <v>327</v>
      </c>
      <c r="B20" s="25">
        <v>0</v>
      </c>
      <c r="C20" s="90">
        <v>0</v>
      </c>
      <c r="D20" s="25"/>
      <c r="E20" s="25"/>
    </row>
    <row r="21" spans="1:7" ht="20.100000000000001" customHeight="1" x14ac:dyDescent="0.25">
      <c r="A21" s="16" t="s">
        <v>328</v>
      </c>
      <c r="B21" s="25">
        <v>0</v>
      </c>
      <c r="C21" s="90">
        <v>0</v>
      </c>
      <c r="D21" s="25"/>
      <c r="E21" s="25"/>
    </row>
    <row r="22" spans="1:7" ht="20.100000000000001" customHeight="1" x14ac:dyDescent="0.25">
      <c r="A22" s="50" t="s">
        <v>329</v>
      </c>
      <c r="B22" s="51">
        <f>SUM(B19:B21)</f>
        <v>17748047.415136799</v>
      </c>
      <c r="C22" s="52">
        <f t="shared" ref="C22:C23" si="1">+B22/$B$23</f>
        <v>0.28234498143265929</v>
      </c>
      <c r="D22" s="25"/>
      <c r="E22" s="25"/>
    </row>
    <row r="23" spans="1:7" ht="20.100000000000001" customHeight="1" x14ac:dyDescent="0.25">
      <c r="A23" s="56" t="s">
        <v>330</v>
      </c>
      <c r="B23" s="27">
        <f>+B18+B22</f>
        <v>62859439.983953804</v>
      </c>
      <c r="C23" s="58">
        <f t="shared" si="1"/>
        <v>1</v>
      </c>
      <c r="D23" s="25"/>
      <c r="E23" s="25"/>
    </row>
    <row r="24" spans="1:7" ht="15.75" customHeight="1" x14ac:dyDescent="0.25">
      <c r="A24" s="1"/>
      <c r="B24" s="15"/>
      <c r="C24" s="15"/>
    </row>
    <row r="25" spans="1:7" x14ac:dyDescent="0.25">
      <c r="A25" s="44" t="s">
        <v>185</v>
      </c>
      <c r="B25" s="91"/>
      <c r="C25" s="1"/>
      <c r="D25" s="25"/>
    </row>
    <row r="26" spans="1:7" x14ac:dyDescent="0.25">
      <c r="A26" s="89" t="s">
        <v>331</v>
      </c>
      <c r="B26" s="39"/>
      <c r="C26" s="39"/>
      <c r="D26" s="25"/>
    </row>
    <row r="27" spans="1:7" x14ac:dyDescent="0.25">
      <c r="A27" s="17" t="s">
        <v>332</v>
      </c>
      <c r="B27" s="1"/>
      <c r="C27" s="1"/>
      <c r="D27" s="25"/>
    </row>
    <row r="28" spans="1:7" x14ac:dyDescent="0.25">
      <c r="A28" s="17" t="s">
        <v>333</v>
      </c>
      <c r="B28" s="1"/>
      <c r="C28" s="1"/>
      <c r="D28" s="25"/>
    </row>
    <row r="29" spans="1:7" x14ac:dyDescent="0.25">
      <c r="A29" s="17" t="s">
        <v>334</v>
      </c>
      <c r="B29" s="1"/>
      <c r="C29" s="1"/>
      <c r="D29" s="25"/>
    </row>
    <row r="30" spans="1:7" x14ac:dyDescent="0.25">
      <c r="A30" s="17" t="s">
        <v>230</v>
      </c>
      <c r="B30" s="1"/>
      <c r="C30" s="1"/>
      <c r="D30" s="25"/>
    </row>
    <row r="31" spans="1:7" x14ac:dyDescent="0.25">
      <c r="A31" s="23"/>
      <c r="B31" s="23"/>
      <c r="C31" s="23"/>
      <c r="D31" s="25"/>
    </row>
    <row r="32" spans="1:7" x14ac:dyDescent="0.25">
      <c r="A32" s="23"/>
      <c r="B32" s="23"/>
      <c r="C32" s="23"/>
      <c r="D32" s="25"/>
    </row>
    <row r="33" spans="1:4" x14ac:dyDescent="0.25">
      <c r="A33" s="23"/>
      <c r="B33" s="23"/>
      <c r="C33" s="23"/>
      <c r="D33" s="25"/>
    </row>
    <row r="34" spans="1:4" s="23" customFormat="1" ht="11.25" x14ac:dyDescent="0.25">
      <c r="D34" s="65"/>
    </row>
    <row r="36" spans="1:4" ht="15.75" customHeight="1" x14ac:dyDescent="0.25"/>
    <row r="37" spans="1:4" ht="15.75" customHeight="1" x14ac:dyDescent="0.25"/>
  </sheetData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3"/>
  <sheetViews>
    <sheetView showGridLines="0" zoomScale="85" zoomScaleNormal="85" workbookViewId="0">
      <pane xSplit="2" ySplit="6" topLeftCell="C57" activePane="bottomRight" state="frozen"/>
      <selection sqref="A1:XFD1961"/>
      <selection pane="topRight" sqref="A1:XFD1961"/>
      <selection pane="bottomLeft" sqref="A1:XFD1961"/>
      <selection pane="bottomRight" activeCell="B67" sqref="B67"/>
    </sheetView>
  </sheetViews>
  <sheetFormatPr baseColWidth="10" defaultRowHeight="15" x14ac:dyDescent="0.25"/>
  <cols>
    <col min="1" max="1" width="42.7109375" style="2" customWidth="1"/>
    <col min="2" max="2" width="23.7109375" style="2" customWidth="1"/>
    <col min="3" max="3" width="13.7109375" style="2" bestFit="1" customWidth="1"/>
    <col min="4" max="4" width="12.7109375" style="2" bestFit="1" customWidth="1"/>
    <col min="5" max="5" width="13.7109375" style="2" bestFit="1" customWidth="1"/>
    <col min="6" max="7" width="14.140625" style="2" bestFit="1" customWidth="1"/>
    <col min="8" max="9" width="13.140625" style="2" bestFit="1" customWidth="1"/>
    <col min="10" max="11" width="11.5703125" style="2" bestFit="1" customWidth="1"/>
    <col min="12" max="12" width="7.7109375" style="2" bestFit="1" customWidth="1"/>
    <col min="13" max="13" width="7.140625" style="2" bestFit="1" customWidth="1"/>
    <col min="14" max="16" width="13.140625" style="2" bestFit="1" customWidth="1"/>
    <col min="17" max="17" width="14.140625" style="2" bestFit="1" customWidth="1"/>
    <col min="18" max="18" width="18" style="2" bestFit="1" customWidth="1"/>
    <col min="19" max="19" width="14.5703125" style="2" customWidth="1"/>
    <col min="20" max="20" width="13.7109375" style="2" bestFit="1" customWidth="1"/>
    <col min="21" max="21" width="13.28515625" style="2" bestFit="1" customWidth="1"/>
    <col min="22" max="256" width="11.42578125" style="2"/>
    <col min="257" max="257" width="40" style="2" customWidth="1"/>
    <col min="258" max="258" width="23.7109375" style="2" customWidth="1"/>
    <col min="259" max="259" width="18.28515625" style="2" customWidth="1"/>
    <col min="260" max="260" width="13" style="2" bestFit="1" customWidth="1"/>
    <col min="261" max="263" width="14" style="2" bestFit="1" customWidth="1"/>
    <col min="264" max="264" width="17.5703125" style="2" bestFit="1" customWidth="1"/>
    <col min="265" max="265" width="11.42578125" style="2" bestFit="1" customWidth="1"/>
    <col min="266" max="266" width="10.42578125" style="2" bestFit="1" customWidth="1"/>
    <col min="267" max="268" width="9.42578125" style="2" bestFit="1" customWidth="1"/>
    <col min="269" max="269" width="8.5703125" style="2" bestFit="1" customWidth="1"/>
    <col min="270" max="271" width="13" style="2" bestFit="1" customWidth="1"/>
    <col min="272" max="272" width="11.42578125" style="2" bestFit="1" customWidth="1"/>
    <col min="273" max="273" width="14" style="2" bestFit="1" customWidth="1"/>
    <col min="274" max="274" width="11.42578125" style="2"/>
    <col min="275" max="275" width="14.5703125" style="2" customWidth="1"/>
    <col min="276" max="512" width="11.42578125" style="2"/>
    <col min="513" max="513" width="40" style="2" customWidth="1"/>
    <col min="514" max="514" width="23.7109375" style="2" customWidth="1"/>
    <col min="515" max="515" width="18.28515625" style="2" customWidth="1"/>
    <col min="516" max="516" width="13" style="2" bestFit="1" customWidth="1"/>
    <col min="517" max="519" width="14" style="2" bestFit="1" customWidth="1"/>
    <col min="520" max="520" width="17.5703125" style="2" bestFit="1" customWidth="1"/>
    <col min="521" max="521" width="11.42578125" style="2" bestFit="1" customWidth="1"/>
    <col min="522" max="522" width="10.42578125" style="2" bestFit="1" customWidth="1"/>
    <col min="523" max="524" width="9.42578125" style="2" bestFit="1" customWidth="1"/>
    <col min="525" max="525" width="8.5703125" style="2" bestFit="1" customWidth="1"/>
    <col min="526" max="527" width="13" style="2" bestFit="1" customWidth="1"/>
    <col min="528" max="528" width="11.42578125" style="2" bestFit="1" customWidth="1"/>
    <col min="529" max="529" width="14" style="2" bestFit="1" customWidth="1"/>
    <col min="530" max="530" width="11.42578125" style="2"/>
    <col min="531" max="531" width="14.5703125" style="2" customWidth="1"/>
    <col min="532" max="768" width="11.42578125" style="2"/>
    <col min="769" max="769" width="40" style="2" customWidth="1"/>
    <col min="770" max="770" width="23.7109375" style="2" customWidth="1"/>
    <col min="771" max="771" width="18.28515625" style="2" customWidth="1"/>
    <col min="772" max="772" width="13" style="2" bestFit="1" customWidth="1"/>
    <col min="773" max="775" width="14" style="2" bestFit="1" customWidth="1"/>
    <col min="776" max="776" width="17.5703125" style="2" bestFit="1" customWidth="1"/>
    <col min="777" max="777" width="11.42578125" style="2" bestFit="1" customWidth="1"/>
    <col min="778" max="778" width="10.42578125" style="2" bestFit="1" customWidth="1"/>
    <col min="779" max="780" width="9.42578125" style="2" bestFit="1" customWidth="1"/>
    <col min="781" max="781" width="8.5703125" style="2" bestFit="1" customWidth="1"/>
    <col min="782" max="783" width="13" style="2" bestFit="1" customWidth="1"/>
    <col min="784" max="784" width="11.42578125" style="2" bestFit="1" customWidth="1"/>
    <col min="785" max="785" width="14" style="2" bestFit="1" customWidth="1"/>
    <col min="786" max="786" width="11.42578125" style="2"/>
    <col min="787" max="787" width="14.5703125" style="2" customWidth="1"/>
    <col min="788" max="1024" width="11.42578125" style="2"/>
    <col min="1025" max="1025" width="40" style="2" customWidth="1"/>
    <col min="1026" max="1026" width="23.7109375" style="2" customWidth="1"/>
    <col min="1027" max="1027" width="18.28515625" style="2" customWidth="1"/>
    <col min="1028" max="1028" width="13" style="2" bestFit="1" customWidth="1"/>
    <col min="1029" max="1031" width="14" style="2" bestFit="1" customWidth="1"/>
    <col min="1032" max="1032" width="17.5703125" style="2" bestFit="1" customWidth="1"/>
    <col min="1033" max="1033" width="11.42578125" style="2" bestFit="1" customWidth="1"/>
    <col min="1034" max="1034" width="10.42578125" style="2" bestFit="1" customWidth="1"/>
    <col min="1035" max="1036" width="9.42578125" style="2" bestFit="1" customWidth="1"/>
    <col min="1037" max="1037" width="8.5703125" style="2" bestFit="1" customWidth="1"/>
    <col min="1038" max="1039" width="13" style="2" bestFit="1" customWidth="1"/>
    <col min="1040" max="1040" width="11.42578125" style="2" bestFit="1" customWidth="1"/>
    <col min="1041" max="1041" width="14" style="2" bestFit="1" customWidth="1"/>
    <col min="1042" max="1042" width="11.42578125" style="2"/>
    <col min="1043" max="1043" width="14.5703125" style="2" customWidth="1"/>
    <col min="1044" max="1280" width="11.42578125" style="2"/>
    <col min="1281" max="1281" width="40" style="2" customWidth="1"/>
    <col min="1282" max="1282" width="23.7109375" style="2" customWidth="1"/>
    <col min="1283" max="1283" width="18.28515625" style="2" customWidth="1"/>
    <col min="1284" max="1284" width="13" style="2" bestFit="1" customWidth="1"/>
    <col min="1285" max="1287" width="14" style="2" bestFit="1" customWidth="1"/>
    <col min="1288" max="1288" width="17.5703125" style="2" bestFit="1" customWidth="1"/>
    <col min="1289" max="1289" width="11.42578125" style="2" bestFit="1" customWidth="1"/>
    <col min="1290" max="1290" width="10.42578125" style="2" bestFit="1" customWidth="1"/>
    <col min="1291" max="1292" width="9.42578125" style="2" bestFit="1" customWidth="1"/>
    <col min="1293" max="1293" width="8.5703125" style="2" bestFit="1" customWidth="1"/>
    <col min="1294" max="1295" width="13" style="2" bestFit="1" customWidth="1"/>
    <col min="1296" max="1296" width="11.42578125" style="2" bestFit="1" customWidth="1"/>
    <col min="1297" max="1297" width="14" style="2" bestFit="1" customWidth="1"/>
    <col min="1298" max="1298" width="11.42578125" style="2"/>
    <col min="1299" max="1299" width="14.5703125" style="2" customWidth="1"/>
    <col min="1300" max="1536" width="11.42578125" style="2"/>
    <col min="1537" max="1537" width="40" style="2" customWidth="1"/>
    <col min="1538" max="1538" width="23.7109375" style="2" customWidth="1"/>
    <col min="1539" max="1539" width="18.28515625" style="2" customWidth="1"/>
    <col min="1540" max="1540" width="13" style="2" bestFit="1" customWidth="1"/>
    <col min="1541" max="1543" width="14" style="2" bestFit="1" customWidth="1"/>
    <col min="1544" max="1544" width="17.5703125" style="2" bestFit="1" customWidth="1"/>
    <col min="1545" max="1545" width="11.42578125" style="2" bestFit="1" customWidth="1"/>
    <col min="1546" max="1546" width="10.42578125" style="2" bestFit="1" customWidth="1"/>
    <col min="1547" max="1548" width="9.42578125" style="2" bestFit="1" customWidth="1"/>
    <col min="1549" max="1549" width="8.5703125" style="2" bestFit="1" customWidth="1"/>
    <col min="1550" max="1551" width="13" style="2" bestFit="1" customWidth="1"/>
    <col min="1552" max="1552" width="11.42578125" style="2" bestFit="1" customWidth="1"/>
    <col min="1553" max="1553" width="14" style="2" bestFit="1" customWidth="1"/>
    <col min="1554" max="1554" width="11.42578125" style="2"/>
    <col min="1555" max="1555" width="14.5703125" style="2" customWidth="1"/>
    <col min="1556" max="1792" width="11.42578125" style="2"/>
    <col min="1793" max="1793" width="40" style="2" customWidth="1"/>
    <col min="1794" max="1794" width="23.7109375" style="2" customWidth="1"/>
    <col min="1795" max="1795" width="18.28515625" style="2" customWidth="1"/>
    <col min="1796" max="1796" width="13" style="2" bestFit="1" customWidth="1"/>
    <col min="1797" max="1799" width="14" style="2" bestFit="1" customWidth="1"/>
    <col min="1800" max="1800" width="17.5703125" style="2" bestFit="1" customWidth="1"/>
    <col min="1801" max="1801" width="11.42578125" style="2" bestFit="1" customWidth="1"/>
    <col min="1802" max="1802" width="10.42578125" style="2" bestFit="1" customWidth="1"/>
    <col min="1803" max="1804" width="9.42578125" style="2" bestFit="1" customWidth="1"/>
    <col min="1805" max="1805" width="8.5703125" style="2" bestFit="1" customWidth="1"/>
    <col min="1806" max="1807" width="13" style="2" bestFit="1" customWidth="1"/>
    <col min="1808" max="1808" width="11.42578125" style="2" bestFit="1" customWidth="1"/>
    <col min="1809" max="1809" width="14" style="2" bestFit="1" customWidth="1"/>
    <col min="1810" max="1810" width="11.42578125" style="2"/>
    <col min="1811" max="1811" width="14.5703125" style="2" customWidth="1"/>
    <col min="1812" max="2048" width="11.42578125" style="2"/>
    <col min="2049" max="2049" width="40" style="2" customWidth="1"/>
    <col min="2050" max="2050" width="23.7109375" style="2" customWidth="1"/>
    <col min="2051" max="2051" width="18.28515625" style="2" customWidth="1"/>
    <col min="2052" max="2052" width="13" style="2" bestFit="1" customWidth="1"/>
    <col min="2053" max="2055" width="14" style="2" bestFit="1" customWidth="1"/>
    <col min="2056" max="2056" width="17.5703125" style="2" bestFit="1" customWidth="1"/>
    <col min="2057" max="2057" width="11.42578125" style="2" bestFit="1" customWidth="1"/>
    <col min="2058" max="2058" width="10.42578125" style="2" bestFit="1" customWidth="1"/>
    <col min="2059" max="2060" width="9.42578125" style="2" bestFit="1" customWidth="1"/>
    <col min="2061" max="2061" width="8.5703125" style="2" bestFit="1" customWidth="1"/>
    <col min="2062" max="2063" width="13" style="2" bestFit="1" customWidth="1"/>
    <col min="2064" max="2064" width="11.42578125" style="2" bestFit="1" customWidth="1"/>
    <col min="2065" max="2065" width="14" style="2" bestFit="1" customWidth="1"/>
    <col min="2066" max="2066" width="11.42578125" style="2"/>
    <col min="2067" max="2067" width="14.5703125" style="2" customWidth="1"/>
    <col min="2068" max="2304" width="11.42578125" style="2"/>
    <col min="2305" max="2305" width="40" style="2" customWidth="1"/>
    <col min="2306" max="2306" width="23.7109375" style="2" customWidth="1"/>
    <col min="2307" max="2307" width="18.28515625" style="2" customWidth="1"/>
    <col min="2308" max="2308" width="13" style="2" bestFit="1" customWidth="1"/>
    <col min="2309" max="2311" width="14" style="2" bestFit="1" customWidth="1"/>
    <col min="2312" max="2312" width="17.5703125" style="2" bestFit="1" customWidth="1"/>
    <col min="2313" max="2313" width="11.42578125" style="2" bestFit="1" customWidth="1"/>
    <col min="2314" max="2314" width="10.42578125" style="2" bestFit="1" customWidth="1"/>
    <col min="2315" max="2316" width="9.42578125" style="2" bestFit="1" customWidth="1"/>
    <col min="2317" max="2317" width="8.5703125" style="2" bestFit="1" customWidth="1"/>
    <col min="2318" max="2319" width="13" style="2" bestFit="1" customWidth="1"/>
    <col min="2320" max="2320" width="11.42578125" style="2" bestFit="1" customWidth="1"/>
    <col min="2321" max="2321" width="14" style="2" bestFit="1" customWidth="1"/>
    <col min="2322" max="2322" width="11.42578125" style="2"/>
    <col min="2323" max="2323" width="14.5703125" style="2" customWidth="1"/>
    <col min="2324" max="2560" width="11.42578125" style="2"/>
    <col min="2561" max="2561" width="40" style="2" customWidth="1"/>
    <col min="2562" max="2562" width="23.7109375" style="2" customWidth="1"/>
    <col min="2563" max="2563" width="18.28515625" style="2" customWidth="1"/>
    <col min="2564" max="2564" width="13" style="2" bestFit="1" customWidth="1"/>
    <col min="2565" max="2567" width="14" style="2" bestFit="1" customWidth="1"/>
    <col min="2568" max="2568" width="17.5703125" style="2" bestFit="1" customWidth="1"/>
    <col min="2569" max="2569" width="11.42578125" style="2" bestFit="1" customWidth="1"/>
    <col min="2570" max="2570" width="10.42578125" style="2" bestFit="1" customWidth="1"/>
    <col min="2571" max="2572" width="9.42578125" style="2" bestFit="1" customWidth="1"/>
    <col min="2573" max="2573" width="8.5703125" style="2" bestFit="1" customWidth="1"/>
    <col min="2574" max="2575" width="13" style="2" bestFit="1" customWidth="1"/>
    <col min="2576" max="2576" width="11.42578125" style="2" bestFit="1" customWidth="1"/>
    <col min="2577" max="2577" width="14" style="2" bestFit="1" customWidth="1"/>
    <col min="2578" max="2578" width="11.42578125" style="2"/>
    <col min="2579" max="2579" width="14.5703125" style="2" customWidth="1"/>
    <col min="2580" max="2816" width="11.42578125" style="2"/>
    <col min="2817" max="2817" width="40" style="2" customWidth="1"/>
    <col min="2818" max="2818" width="23.7109375" style="2" customWidth="1"/>
    <col min="2819" max="2819" width="18.28515625" style="2" customWidth="1"/>
    <col min="2820" max="2820" width="13" style="2" bestFit="1" customWidth="1"/>
    <col min="2821" max="2823" width="14" style="2" bestFit="1" customWidth="1"/>
    <col min="2824" max="2824" width="17.5703125" style="2" bestFit="1" customWidth="1"/>
    <col min="2825" max="2825" width="11.42578125" style="2" bestFit="1" customWidth="1"/>
    <col min="2826" max="2826" width="10.42578125" style="2" bestFit="1" customWidth="1"/>
    <col min="2827" max="2828" width="9.42578125" style="2" bestFit="1" customWidth="1"/>
    <col min="2829" max="2829" width="8.5703125" style="2" bestFit="1" customWidth="1"/>
    <col min="2830" max="2831" width="13" style="2" bestFit="1" customWidth="1"/>
    <col min="2832" max="2832" width="11.42578125" style="2" bestFit="1" customWidth="1"/>
    <col min="2833" max="2833" width="14" style="2" bestFit="1" customWidth="1"/>
    <col min="2834" max="2834" width="11.42578125" style="2"/>
    <col min="2835" max="2835" width="14.5703125" style="2" customWidth="1"/>
    <col min="2836" max="3072" width="11.42578125" style="2"/>
    <col min="3073" max="3073" width="40" style="2" customWidth="1"/>
    <col min="3074" max="3074" width="23.7109375" style="2" customWidth="1"/>
    <col min="3075" max="3075" width="18.28515625" style="2" customWidth="1"/>
    <col min="3076" max="3076" width="13" style="2" bestFit="1" customWidth="1"/>
    <col min="3077" max="3079" width="14" style="2" bestFit="1" customWidth="1"/>
    <col min="3080" max="3080" width="17.5703125" style="2" bestFit="1" customWidth="1"/>
    <col min="3081" max="3081" width="11.42578125" style="2" bestFit="1" customWidth="1"/>
    <col min="3082" max="3082" width="10.42578125" style="2" bestFit="1" customWidth="1"/>
    <col min="3083" max="3084" width="9.42578125" style="2" bestFit="1" customWidth="1"/>
    <col min="3085" max="3085" width="8.5703125" style="2" bestFit="1" customWidth="1"/>
    <col min="3086" max="3087" width="13" style="2" bestFit="1" customWidth="1"/>
    <col min="3088" max="3088" width="11.42578125" style="2" bestFit="1" customWidth="1"/>
    <col min="3089" max="3089" width="14" style="2" bestFit="1" customWidth="1"/>
    <col min="3090" max="3090" width="11.42578125" style="2"/>
    <col min="3091" max="3091" width="14.5703125" style="2" customWidth="1"/>
    <col min="3092" max="3328" width="11.42578125" style="2"/>
    <col min="3329" max="3329" width="40" style="2" customWidth="1"/>
    <col min="3330" max="3330" width="23.7109375" style="2" customWidth="1"/>
    <col min="3331" max="3331" width="18.28515625" style="2" customWidth="1"/>
    <col min="3332" max="3332" width="13" style="2" bestFit="1" customWidth="1"/>
    <col min="3333" max="3335" width="14" style="2" bestFit="1" customWidth="1"/>
    <col min="3336" max="3336" width="17.5703125" style="2" bestFit="1" customWidth="1"/>
    <col min="3337" max="3337" width="11.42578125" style="2" bestFit="1" customWidth="1"/>
    <col min="3338" max="3338" width="10.42578125" style="2" bestFit="1" customWidth="1"/>
    <col min="3339" max="3340" width="9.42578125" style="2" bestFit="1" customWidth="1"/>
    <col min="3341" max="3341" width="8.5703125" style="2" bestFit="1" customWidth="1"/>
    <col min="3342" max="3343" width="13" style="2" bestFit="1" customWidth="1"/>
    <col min="3344" max="3344" width="11.42578125" style="2" bestFit="1" customWidth="1"/>
    <col min="3345" max="3345" width="14" style="2" bestFit="1" customWidth="1"/>
    <col min="3346" max="3346" width="11.42578125" style="2"/>
    <col min="3347" max="3347" width="14.5703125" style="2" customWidth="1"/>
    <col min="3348" max="3584" width="11.42578125" style="2"/>
    <col min="3585" max="3585" width="40" style="2" customWidth="1"/>
    <col min="3586" max="3586" width="23.7109375" style="2" customWidth="1"/>
    <col min="3587" max="3587" width="18.28515625" style="2" customWidth="1"/>
    <col min="3588" max="3588" width="13" style="2" bestFit="1" customWidth="1"/>
    <col min="3589" max="3591" width="14" style="2" bestFit="1" customWidth="1"/>
    <col min="3592" max="3592" width="17.5703125" style="2" bestFit="1" customWidth="1"/>
    <col min="3593" max="3593" width="11.42578125" style="2" bestFit="1" customWidth="1"/>
    <col min="3594" max="3594" width="10.42578125" style="2" bestFit="1" customWidth="1"/>
    <col min="3595" max="3596" width="9.42578125" style="2" bestFit="1" customWidth="1"/>
    <col min="3597" max="3597" width="8.5703125" style="2" bestFit="1" customWidth="1"/>
    <col min="3598" max="3599" width="13" style="2" bestFit="1" customWidth="1"/>
    <col min="3600" max="3600" width="11.42578125" style="2" bestFit="1" customWidth="1"/>
    <col min="3601" max="3601" width="14" style="2" bestFit="1" customWidth="1"/>
    <col min="3602" max="3602" width="11.42578125" style="2"/>
    <col min="3603" max="3603" width="14.5703125" style="2" customWidth="1"/>
    <col min="3604" max="3840" width="11.42578125" style="2"/>
    <col min="3841" max="3841" width="40" style="2" customWidth="1"/>
    <col min="3842" max="3842" width="23.7109375" style="2" customWidth="1"/>
    <col min="3843" max="3843" width="18.28515625" style="2" customWidth="1"/>
    <col min="3844" max="3844" width="13" style="2" bestFit="1" customWidth="1"/>
    <col min="3845" max="3847" width="14" style="2" bestFit="1" customWidth="1"/>
    <col min="3848" max="3848" width="17.5703125" style="2" bestFit="1" customWidth="1"/>
    <col min="3849" max="3849" width="11.42578125" style="2" bestFit="1" customWidth="1"/>
    <col min="3850" max="3850" width="10.42578125" style="2" bestFit="1" customWidth="1"/>
    <col min="3851" max="3852" width="9.42578125" style="2" bestFit="1" customWidth="1"/>
    <col min="3853" max="3853" width="8.5703125" style="2" bestFit="1" customWidth="1"/>
    <col min="3854" max="3855" width="13" style="2" bestFit="1" customWidth="1"/>
    <col min="3856" max="3856" width="11.42578125" style="2" bestFit="1" customWidth="1"/>
    <col min="3857" max="3857" width="14" style="2" bestFit="1" customWidth="1"/>
    <col min="3858" max="3858" width="11.42578125" style="2"/>
    <col min="3859" max="3859" width="14.5703125" style="2" customWidth="1"/>
    <col min="3860" max="4096" width="11.42578125" style="2"/>
    <col min="4097" max="4097" width="40" style="2" customWidth="1"/>
    <col min="4098" max="4098" width="23.7109375" style="2" customWidth="1"/>
    <col min="4099" max="4099" width="18.28515625" style="2" customWidth="1"/>
    <col min="4100" max="4100" width="13" style="2" bestFit="1" customWidth="1"/>
    <col min="4101" max="4103" width="14" style="2" bestFit="1" customWidth="1"/>
    <col min="4104" max="4104" width="17.5703125" style="2" bestFit="1" customWidth="1"/>
    <col min="4105" max="4105" width="11.42578125" style="2" bestFit="1" customWidth="1"/>
    <col min="4106" max="4106" width="10.42578125" style="2" bestFit="1" customWidth="1"/>
    <col min="4107" max="4108" width="9.42578125" style="2" bestFit="1" customWidth="1"/>
    <col min="4109" max="4109" width="8.5703125" style="2" bestFit="1" customWidth="1"/>
    <col min="4110" max="4111" width="13" style="2" bestFit="1" customWidth="1"/>
    <col min="4112" max="4112" width="11.42578125" style="2" bestFit="1" customWidth="1"/>
    <col min="4113" max="4113" width="14" style="2" bestFit="1" customWidth="1"/>
    <col min="4114" max="4114" width="11.42578125" style="2"/>
    <col min="4115" max="4115" width="14.5703125" style="2" customWidth="1"/>
    <col min="4116" max="4352" width="11.42578125" style="2"/>
    <col min="4353" max="4353" width="40" style="2" customWidth="1"/>
    <col min="4354" max="4354" width="23.7109375" style="2" customWidth="1"/>
    <col min="4355" max="4355" width="18.28515625" style="2" customWidth="1"/>
    <col min="4356" max="4356" width="13" style="2" bestFit="1" customWidth="1"/>
    <col min="4357" max="4359" width="14" style="2" bestFit="1" customWidth="1"/>
    <col min="4360" max="4360" width="17.5703125" style="2" bestFit="1" customWidth="1"/>
    <col min="4361" max="4361" width="11.42578125" style="2" bestFit="1" customWidth="1"/>
    <col min="4362" max="4362" width="10.42578125" style="2" bestFit="1" customWidth="1"/>
    <col min="4363" max="4364" width="9.42578125" style="2" bestFit="1" customWidth="1"/>
    <col min="4365" max="4365" width="8.5703125" style="2" bestFit="1" customWidth="1"/>
    <col min="4366" max="4367" width="13" style="2" bestFit="1" customWidth="1"/>
    <col min="4368" max="4368" width="11.42578125" style="2" bestFit="1" customWidth="1"/>
    <col min="4369" max="4369" width="14" style="2" bestFit="1" customWidth="1"/>
    <col min="4370" max="4370" width="11.42578125" style="2"/>
    <col min="4371" max="4371" width="14.5703125" style="2" customWidth="1"/>
    <col min="4372" max="4608" width="11.42578125" style="2"/>
    <col min="4609" max="4609" width="40" style="2" customWidth="1"/>
    <col min="4610" max="4610" width="23.7109375" style="2" customWidth="1"/>
    <col min="4611" max="4611" width="18.28515625" style="2" customWidth="1"/>
    <col min="4612" max="4612" width="13" style="2" bestFit="1" customWidth="1"/>
    <col min="4613" max="4615" width="14" style="2" bestFit="1" customWidth="1"/>
    <col min="4616" max="4616" width="17.5703125" style="2" bestFit="1" customWidth="1"/>
    <col min="4617" max="4617" width="11.42578125" style="2" bestFit="1" customWidth="1"/>
    <col min="4618" max="4618" width="10.42578125" style="2" bestFit="1" customWidth="1"/>
    <col min="4619" max="4620" width="9.42578125" style="2" bestFit="1" customWidth="1"/>
    <col min="4621" max="4621" width="8.5703125" style="2" bestFit="1" customWidth="1"/>
    <col min="4622" max="4623" width="13" style="2" bestFit="1" customWidth="1"/>
    <col min="4624" max="4624" width="11.42578125" style="2" bestFit="1" customWidth="1"/>
    <col min="4625" max="4625" width="14" style="2" bestFit="1" customWidth="1"/>
    <col min="4626" max="4626" width="11.42578125" style="2"/>
    <col min="4627" max="4627" width="14.5703125" style="2" customWidth="1"/>
    <col min="4628" max="4864" width="11.42578125" style="2"/>
    <col min="4865" max="4865" width="40" style="2" customWidth="1"/>
    <col min="4866" max="4866" width="23.7109375" style="2" customWidth="1"/>
    <col min="4867" max="4867" width="18.28515625" style="2" customWidth="1"/>
    <col min="4868" max="4868" width="13" style="2" bestFit="1" customWidth="1"/>
    <col min="4869" max="4871" width="14" style="2" bestFit="1" customWidth="1"/>
    <col min="4872" max="4872" width="17.5703125" style="2" bestFit="1" customWidth="1"/>
    <col min="4873" max="4873" width="11.42578125" style="2" bestFit="1" customWidth="1"/>
    <col min="4874" max="4874" width="10.42578125" style="2" bestFit="1" customWidth="1"/>
    <col min="4875" max="4876" width="9.42578125" style="2" bestFit="1" customWidth="1"/>
    <col min="4877" max="4877" width="8.5703125" style="2" bestFit="1" customWidth="1"/>
    <col min="4878" max="4879" width="13" style="2" bestFit="1" customWidth="1"/>
    <col min="4880" max="4880" width="11.42578125" style="2" bestFit="1" customWidth="1"/>
    <col min="4881" max="4881" width="14" style="2" bestFit="1" customWidth="1"/>
    <col min="4882" max="4882" width="11.42578125" style="2"/>
    <col min="4883" max="4883" width="14.5703125" style="2" customWidth="1"/>
    <col min="4884" max="5120" width="11.42578125" style="2"/>
    <col min="5121" max="5121" width="40" style="2" customWidth="1"/>
    <col min="5122" max="5122" width="23.7109375" style="2" customWidth="1"/>
    <col min="5123" max="5123" width="18.28515625" style="2" customWidth="1"/>
    <col min="5124" max="5124" width="13" style="2" bestFit="1" customWidth="1"/>
    <col min="5125" max="5127" width="14" style="2" bestFit="1" customWidth="1"/>
    <col min="5128" max="5128" width="17.5703125" style="2" bestFit="1" customWidth="1"/>
    <col min="5129" max="5129" width="11.42578125" style="2" bestFit="1" customWidth="1"/>
    <col min="5130" max="5130" width="10.42578125" style="2" bestFit="1" customWidth="1"/>
    <col min="5131" max="5132" width="9.42578125" style="2" bestFit="1" customWidth="1"/>
    <col min="5133" max="5133" width="8.5703125" style="2" bestFit="1" customWidth="1"/>
    <col min="5134" max="5135" width="13" style="2" bestFit="1" customWidth="1"/>
    <col min="5136" max="5136" width="11.42578125" style="2" bestFit="1" customWidth="1"/>
    <col min="5137" max="5137" width="14" style="2" bestFit="1" customWidth="1"/>
    <col min="5138" max="5138" width="11.42578125" style="2"/>
    <col min="5139" max="5139" width="14.5703125" style="2" customWidth="1"/>
    <col min="5140" max="5376" width="11.42578125" style="2"/>
    <col min="5377" max="5377" width="40" style="2" customWidth="1"/>
    <col min="5378" max="5378" width="23.7109375" style="2" customWidth="1"/>
    <col min="5379" max="5379" width="18.28515625" style="2" customWidth="1"/>
    <col min="5380" max="5380" width="13" style="2" bestFit="1" customWidth="1"/>
    <col min="5381" max="5383" width="14" style="2" bestFit="1" customWidth="1"/>
    <col min="5384" max="5384" width="17.5703125" style="2" bestFit="1" customWidth="1"/>
    <col min="5385" max="5385" width="11.42578125" style="2" bestFit="1" customWidth="1"/>
    <col min="5386" max="5386" width="10.42578125" style="2" bestFit="1" customWidth="1"/>
    <col min="5387" max="5388" width="9.42578125" style="2" bestFit="1" customWidth="1"/>
    <col min="5389" max="5389" width="8.5703125" style="2" bestFit="1" customWidth="1"/>
    <col min="5390" max="5391" width="13" style="2" bestFit="1" customWidth="1"/>
    <col min="5392" max="5392" width="11.42578125" style="2" bestFit="1" customWidth="1"/>
    <col min="5393" max="5393" width="14" style="2" bestFit="1" customWidth="1"/>
    <col min="5394" max="5394" width="11.42578125" style="2"/>
    <col min="5395" max="5395" width="14.5703125" style="2" customWidth="1"/>
    <col min="5396" max="5632" width="11.42578125" style="2"/>
    <col min="5633" max="5633" width="40" style="2" customWidth="1"/>
    <col min="5634" max="5634" width="23.7109375" style="2" customWidth="1"/>
    <col min="5635" max="5635" width="18.28515625" style="2" customWidth="1"/>
    <col min="5636" max="5636" width="13" style="2" bestFit="1" customWidth="1"/>
    <col min="5637" max="5639" width="14" style="2" bestFit="1" customWidth="1"/>
    <col min="5640" max="5640" width="17.5703125" style="2" bestFit="1" customWidth="1"/>
    <col min="5641" max="5641" width="11.42578125" style="2" bestFit="1" customWidth="1"/>
    <col min="5642" max="5642" width="10.42578125" style="2" bestFit="1" customWidth="1"/>
    <col min="5643" max="5644" width="9.42578125" style="2" bestFit="1" customWidth="1"/>
    <col min="5645" max="5645" width="8.5703125" style="2" bestFit="1" customWidth="1"/>
    <col min="5646" max="5647" width="13" style="2" bestFit="1" customWidth="1"/>
    <col min="5648" max="5648" width="11.42578125" style="2" bestFit="1" customWidth="1"/>
    <col min="5649" max="5649" width="14" style="2" bestFit="1" customWidth="1"/>
    <col min="5650" max="5650" width="11.42578125" style="2"/>
    <col min="5651" max="5651" width="14.5703125" style="2" customWidth="1"/>
    <col min="5652" max="5888" width="11.42578125" style="2"/>
    <col min="5889" max="5889" width="40" style="2" customWidth="1"/>
    <col min="5890" max="5890" width="23.7109375" style="2" customWidth="1"/>
    <col min="5891" max="5891" width="18.28515625" style="2" customWidth="1"/>
    <col min="5892" max="5892" width="13" style="2" bestFit="1" customWidth="1"/>
    <col min="5893" max="5895" width="14" style="2" bestFit="1" customWidth="1"/>
    <col min="5896" max="5896" width="17.5703125" style="2" bestFit="1" customWidth="1"/>
    <col min="5897" max="5897" width="11.42578125" style="2" bestFit="1" customWidth="1"/>
    <col min="5898" max="5898" width="10.42578125" style="2" bestFit="1" customWidth="1"/>
    <col min="5899" max="5900" width="9.42578125" style="2" bestFit="1" customWidth="1"/>
    <col min="5901" max="5901" width="8.5703125" style="2" bestFit="1" customWidth="1"/>
    <col min="5902" max="5903" width="13" style="2" bestFit="1" customWidth="1"/>
    <col min="5904" max="5904" width="11.42578125" style="2" bestFit="1" customWidth="1"/>
    <col min="5905" max="5905" width="14" style="2" bestFit="1" customWidth="1"/>
    <col min="5906" max="5906" width="11.42578125" style="2"/>
    <col min="5907" max="5907" width="14.5703125" style="2" customWidth="1"/>
    <col min="5908" max="6144" width="11.42578125" style="2"/>
    <col min="6145" max="6145" width="40" style="2" customWidth="1"/>
    <col min="6146" max="6146" width="23.7109375" style="2" customWidth="1"/>
    <col min="6147" max="6147" width="18.28515625" style="2" customWidth="1"/>
    <col min="6148" max="6148" width="13" style="2" bestFit="1" customWidth="1"/>
    <col min="6149" max="6151" width="14" style="2" bestFit="1" customWidth="1"/>
    <col min="6152" max="6152" width="17.5703125" style="2" bestFit="1" customWidth="1"/>
    <col min="6153" max="6153" width="11.42578125" style="2" bestFit="1" customWidth="1"/>
    <col min="6154" max="6154" width="10.42578125" style="2" bestFit="1" customWidth="1"/>
    <col min="6155" max="6156" width="9.42578125" style="2" bestFit="1" customWidth="1"/>
    <col min="6157" max="6157" width="8.5703125" style="2" bestFit="1" customWidth="1"/>
    <col min="6158" max="6159" width="13" style="2" bestFit="1" customWidth="1"/>
    <col min="6160" max="6160" width="11.42578125" style="2" bestFit="1" customWidth="1"/>
    <col min="6161" max="6161" width="14" style="2" bestFit="1" customWidth="1"/>
    <col min="6162" max="6162" width="11.42578125" style="2"/>
    <col min="6163" max="6163" width="14.5703125" style="2" customWidth="1"/>
    <col min="6164" max="6400" width="11.42578125" style="2"/>
    <col min="6401" max="6401" width="40" style="2" customWidth="1"/>
    <col min="6402" max="6402" width="23.7109375" style="2" customWidth="1"/>
    <col min="6403" max="6403" width="18.28515625" style="2" customWidth="1"/>
    <col min="6404" max="6404" width="13" style="2" bestFit="1" customWidth="1"/>
    <col min="6405" max="6407" width="14" style="2" bestFit="1" customWidth="1"/>
    <col min="6408" max="6408" width="17.5703125" style="2" bestFit="1" customWidth="1"/>
    <col min="6409" max="6409" width="11.42578125" style="2" bestFit="1" customWidth="1"/>
    <col min="6410" max="6410" width="10.42578125" style="2" bestFit="1" customWidth="1"/>
    <col min="6411" max="6412" width="9.42578125" style="2" bestFit="1" customWidth="1"/>
    <col min="6413" max="6413" width="8.5703125" style="2" bestFit="1" customWidth="1"/>
    <col min="6414" max="6415" width="13" style="2" bestFit="1" customWidth="1"/>
    <col min="6416" max="6416" width="11.42578125" style="2" bestFit="1" customWidth="1"/>
    <col min="6417" max="6417" width="14" style="2" bestFit="1" customWidth="1"/>
    <col min="6418" max="6418" width="11.42578125" style="2"/>
    <col min="6419" max="6419" width="14.5703125" style="2" customWidth="1"/>
    <col min="6420" max="6656" width="11.42578125" style="2"/>
    <col min="6657" max="6657" width="40" style="2" customWidth="1"/>
    <col min="6658" max="6658" width="23.7109375" style="2" customWidth="1"/>
    <col min="6659" max="6659" width="18.28515625" style="2" customWidth="1"/>
    <col min="6660" max="6660" width="13" style="2" bestFit="1" customWidth="1"/>
    <col min="6661" max="6663" width="14" style="2" bestFit="1" customWidth="1"/>
    <col min="6664" max="6664" width="17.5703125" style="2" bestFit="1" customWidth="1"/>
    <col min="6665" max="6665" width="11.42578125" style="2" bestFit="1" customWidth="1"/>
    <col min="6666" max="6666" width="10.42578125" style="2" bestFit="1" customWidth="1"/>
    <col min="6667" max="6668" width="9.42578125" style="2" bestFit="1" customWidth="1"/>
    <col min="6669" max="6669" width="8.5703125" style="2" bestFit="1" customWidth="1"/>
    <col min="6670" max="6671" width="13" style="2" bestFit="1" customWidth="1"/>
    <col min="6672" max="6672" width="11.42578125" style="2" bestFit="1" customWidth="1"/>
    <col min="6673" max="6673" width="14" style="2" bestFit="1" customWidth="1"/>
    <col min="6674" max="6674" width="11.42578125" style="2"/>
    <col min="6675" max="6675" width="14.5703125" style="2" customWidth="1"/>
    <col min="6676" max="6912" width="11.42578125" style="2"/>
    <col min="6913" max="6913" width="40" style="2" customWidth="1"/>
    <col min="6914" max="6914" width="23.7109375" style="2" customWidth="1"/>
    <col min="6915" max="6915" width="18.28515625" style="2" customWidth="1"/>
    <col min="6916" max="6916" width="13" style="2" bestFit="1" customWidth="1"/>
    <col min="6917" max="6919" width="14" style="2" bestFit="1" customWidth="1"/>
    <col min="6920" max="6920" width="17.5703125" style="2" bestFit="1" customWidth="1"/>
    <col min="6921" max="6921" width="11.42578125" style="2" bestFit="1" customWidth="1"/>
    <col min="6922" max="6922" width="10.42578125" style="2" bestFit="1" customWidth="1"/>
    <col min="6923" max="6924" width="9.42578125" style="2" bestFit="1" customWidth="1"/>
    <col min="6925" max="6925" width="8.5703125" style="2" bestFit="1" customWidth="1"/>
    <col min="6926" max="6927" width="13" style="2" bestFit="1" customWidth="1"/>
    <col min="6928" max="6928" width="11.42578125" style="2" bestFit="1" customWidth="1"/>
    <col min="6929" max="6929" width="14" style="2" bestFit="1" customWidth="1"/>
    <col min="6930" max="6930" width="11.42578125" style="2"/>
    <col min="6931" max="6931" width="14.5703125" style="2" customWidth="1"/>
    <col min="6932" max="7168" width="11.42578125" style="2"/>
    <col min="7169" max="7169" width="40" style="2" customWidth="1"/>
    <col min="7170" max="7170" width="23.7109375" style="2" customWidth="1"/>
    <col min="7171" max="7171" width="18.28515625" style="2" customWidth="1"/>
    <col min="7172" max="7172" width="13" style="2" bestFit="1" customWidth="1"/>
    <col min="7173" max="7175" width="14" style="2" bestFit="1" customWidth="1"/>
    <col min="7176" max="7176" width="17.5703125" style="2" bestFit="1" customWidth="1"/>
    <col min="7177" max="7177" width="11.42578125" style="2" bestFit="1" customWidth="1"/>
    <col min="7178" max="7178" width="10.42578125" style="2" bestFit="1" customWidth="1"/>
    <col min="7179" max="7180" width="9.42578125" style="2" bestFit="1" customWidth="1"/>
    <col min="7181" max="7181" width="8.5703125" style="2" bestFit="1" customWidth="1"/>
    <col min="7182" max="7183" width="13" style="2" bestFit="1" customWidth="1"/>
    <col min="7184" max="7184" width="11.42578125" style="2" bestFit="1" customWidth="1"/>
    <col min="7185" max="7185" width="14" style="2" bestFit="1" customWidth="1"/>
    <col min="7186" max="7186" width="11.42578125" style="2"/>
    <col min="7187" max="7187" width="14.5703125" style="2" customWidth="1"/>
    <col min="7188" max="7424" width="11.42578125" style="2"/>
    <col min="7425" max="7425" width="40" style="2" customWidth="1"/>
    <col min="7426" max="7426" width="23.7109375" style="2" customWidth="1"/>
    <col min="7427" max="7427" width="18.28515625" style="2" customWidth="1"/>
    <col min="7428" max="7428" width="13" style="2" bestFit="1" customWidth="1"/>
    <col min="7429" max="7431" width="14" style="2" bestFit="1" customWidth="1"/>
    <col min="7432" max="7432" width="17.5703125" style="2" bestFit="1" customWidth="1"/>
    <col min="7433" max="7433" width="11.42578125" style="2" bestFit="1" customWidth="1"/>
    <col min="7434" max="7434" width="10.42578125" style="2" bestFit="1" customWidth="1"/>
    <col min="7435" max="7436" width="9.42578125" style="2" bestFit="1" customWidth="1"/>
    <col min="7437" max="7437" width="8.5703125" style="2" bestFit="1" customWidth="1"/>
    <col min="7438" max="7439" width="13" style="2" bestFit="1" customWidth="1"/>
    <col min="7440" max="7440" width="11.42578125" style="2" bestFit="1" customWidth="1"/>
    <col min="7441" max="7441" width="14" style="2" bestFit="1" customWidth="1"/>
    <col min="7442" max="7442" width="11.42578125" style="2"/>
    <col min="7443" max="7443" width="14.5703125" style="2" customWidth="1"/>
    <col min="7444" max="7680" width="11.42578125" style="2"/>
    <col min="7681" max="7681" width="40" style="2" customWidth="1"/>
    <col min="7682" max="7682" width="23.7109375" style="2" customWidth="1"/>
    <col min="7683" max="7683" width="18.28515625" style="2" customWidth="1"/>
    <col min="7684" max="7684" width="13" style="2" bestFit="1" customWidth="1"/>
    <col min="7685" max="7687" width="14" style="2" bestFit="1" customWidth="1"/>
    <col min="7688" max="7688" width="17.5703125" style="2" bestFit="1" customWidth="1"/>
    <col min="7689" max="7689" width="11.42578125" style="2" bestFit="1" customWidth="1"/>
    <col min="7690" max="7690" width="10.42578125" style="2" bestFit="1" customWidth="1"/>
    <col min="7691" max="7692" width="9.42578125" style="2" bestFit="1" customWidth="1"/>
    <col min="7693" max="7693" width="8.5703125" style="2" bestFit="1" customWidth="1"/>
    <col min="7694" max="7695" width="13" style="2" bestFit="1" customWidth="1"/>
    <col min="7696" max="7696" width="11.42578125" style="2" bestFit="1" customWidth="1"/>
    <col min="7697" max="7697" width="14" style="2" bestFit="1" customWidth="1"/>
    <col min="7698" max="7698" width="11.42578125" style="2"/>
    <col min="7699" max="7699" width="14.5703125" style="2" customWidth="1"/>
    <col min="7700" max="7936" width="11.42578125" style="2"/>
    <col min="7937" max="7937" width="40" style="2" customWidth="1"/>
    <col min="7938" max="7938" width="23.7109375" style="2" customWidth="1"/>
    <col min="7939" max="7939" width="18.28515625" style="2" customWidth="1"/>
    <col min="7940" max="7940" width="13" style="2" bestFit="1" customWidth="1"/>
    <col min="7941" max="7943" width="14" style="2" bestFit="1" customWidth="1"/>
    <col min="7944" max="7944" width="17.5703125" style="2" bestFit="1" customWidth="1"/>
    <col min="7945" max="7945" width="11.42578125" style="2" bestFit="1" customWidth="1"/>
    <col min="7946" max="7946" width="10.42578125" style="2" bestFit="1" customWidth="1"/>
    <col min="7947" max="7948" width="9.42578125" style="2" bestFit="1" customWidth="1"/>
    <col min="7949" max="7949" width="8.5703125" style="2" bestFit="1" customWidth="1"/>
    <col min="7950" max="7951" width="13" style="2" bestFit="1" customWidth="1"/>
    <col min="7952" max="7952" width="11.42578125" style="2" bestFit="1" customWidth="1"/>
    <col min="7953" max="7953" width="14" style="2" bestFit="1" customWidth="1"/>
    <col min="7954" max="7954" width="11.42578125" style="2"/>
    <col min="7955" max="7955" width="14.5703125" style="2" customWidth="1"/>
    <col min="7956" max="8192" width="11.42578125" style="2"/>
    <col min="8193" max="8193" width="40" style="2" customWidth="1"/>
    <col min="8194" max="8194" width="23.7109375" style="2" customWidth="1"/>
    <col min="8195" max="8195" width="18.28515625" style="2" customWidth="1"/>
    <col min="8196" max="8196" width="13" style="2" bestFit="1" customWidth="1"/>
    <col min="8197" max="8199" width="14" style="2" bestFit="1" customWidth="1"/>
    <col min="8200" max="8200" width="17.5703125" style="2" bestFit="1" customWidth="1"/>
    <col min="8201" max="8201" width="11.42578125" style="2" bestFit="1" customWidth="1"/>
    <col min="8202" max="8202" width="10.42578125" style="2" bestFit="1" customWidth="1"/>
    <col min="8203" max="8204" width="9.42578125" style="2" bestFit="1" customWidth="1"/>
    <col min="8205" max="8205" width="8.5703125" style="2" bestFit="1" customWidth="1"/>
    <col min="8206" max="8207" width="13" style="2" bestFit="1" customWidth="1"/>
    <col min="8208" max="8208" width="11.42578125" style="2" bestFit="1" customWidth="1"/>
    <col min="8209" max="8209" width="14" style="2" bestFit="1" customWidth="1"/>
    <col min="8210" max="8210" width="11.42578125" style="2"/>
    <col min="8211" max="8211" width="14.5703125" style="2" customWidth="1"/>
    <col min="8212" max="8448" width="11.42578125" style="2"/>
    <col min="8449" max="8449" width="40" style="2" customWidth="1"/>
    <col min="8450" max="8450" width="23.7109375" style="2" customWidth="1"/>
    <col min="8451" max="8451" width="18.28515625" style="2" customWidth="1"/>
    <col min="8452" max="8452" width="13" style="2" bestFit="1" customWidth="1"/>
    <col min="8453" max="8455" width="14" style="2" bestFit="1" customWidth="1"/>
    <col min="8456" max="8456" width="17.5703125" style="2" bestFit="1" customWidth="1"/>
    <col min="8457" max="8457" width="11.42578125" style="2" bestFit="1" customWidth="1"/>
    <col min="8458" max="8458" width="10.42578125" style="2" bestFit="1" customWidth="1"/>
    <col min="8459" max="8460" width="9.42578125" style="2" bestFit="1" customWidth="1"/>
    <col min="8461" max="8461" width="8.5703125" style="2" bestFit="1" customWidth="1"/>
    <col min="8462" max="8463" width="13" style="2" bestFit="1" customWidth="1"/>
    <col min="8464" max="8464" width="11.42578125" style="2" bestFit="1" customWidth="1"/>
    <col min="8465" max="8465" width="14" style="2" bestFit="1" customWidth="1"/>
    <col min="8466" max="8466" width="11.42578125" style="2"/>
    <col min="8467" max="8467" width="14.5703125" style="2" customWidth="1"/>
    <col min="8468" max="8704" width="11.42578125" style="2"/>
    <col min="8705" max="8705" width="40" style="2" customWidth="1"/>
    <col min="8706" max="8706" width="23.7109375" style="2" customWidth="1"/>
    <col min="8707" max="8707" width="18.28515625" style="2" customWidth="1"/>
    <col min="8708" max="8708" width="13" style="2" bestFit="1" customWidth="1"/>
    <col min="8709" max="8711" width="14" style="2" bestFit="1" customWidth="1"/>
    <col min="8712" max="8712" width="17.5703125" style="2" bestFit="1" customWidth="1"/>
    <col min="8713" max="8713" width="11.42578125" style="2" bestFit="1" customWidth="1"/>
    <col min="8714" max="8714" width="10.42578125" style="2" bestFit="1" customWidth="1"/>
    <col min="8715" max="8716" width="9.42578125" style="2" bestFit="1" customWidth="1"/>
    <col min="8717" max="8717" width="8.5703125" style="2" bestFit="1" customWidth="1"/>
    <col min="8718" max="8719" width="13" style="2" bestFit="1" customWidth="1"/>
    <col min="8720" max="8720" width="11.42578125" style="2" bestFit="1" customWidth="1"/>
    <col min="8721" max="8721" width="14" style="2" bestFit="1" customWidth="1"/>
    <col min="8722" max="8722" width="11.42578125" style="2"/>
    <col min="8723" max="8723" width="14.5703125" style="2" customWidth="1"/>
    <col min="8724" max="8960" width="11.42578125" style="2"/>
    <col min="8961" max="8961" width="40" style="2" customWidth="1"/>
    <col min="8962" max="8962" width="23.7109375" style="2" customWidth="1"/>
    <col min="8963" max="8963" width="18.28515625" style="2" customWidth="1"/>
    <col min="8964" max="8964" width="13" style="2" bestFit="1" customWidth="1"/>
    <col min="8965" max="8967" width="14" style="2" bestFit="1" customWidth="1"/>
    <col min="8968" max="8968" width="17.5703125" style="2" bestFit="1" customWidth="1"/>
    <col min="8969" max="8969" width="11.42578125" style="2" bestFit="1" customWidth="1"/>
    <col min="8970" max="8970" width="10.42578125" style="2" bestFit="1" customWidth="1"/>
    <col min="8971" max="8972" width="9.42578125" style="2" bestFit="1" customWidth="1"/>
    <col min="8973" max="8973" width="8.5703125" style="2" bestFit="1" customWidth="1"/>
    <col min="8974" max="8975" width="13" style="2" bestFit="1" customWidth="1"/>
    <col min="8976" max="8976" width="11.42578125" style="2" bestFit="1" customWidth="1"/>
    <col min="8977" max="8977" width="14" style="2" bestFit="1" customWidth="1"/>
    <col min="8978" max="8978" width="11.42578125" style="2"/>
    <col min="8979" max="8979" width="14.5703125" style="2" customWidth="1"/>
    <col min="8980" max="9216" width="11.42578125" style="2"/>
    <col min="9217" max="9217" width="40" style="2" customWidth="1"/>
    <col min="9218" max="9218" width="23.7109375" style="2" customWidth="1"/>
    <col min="9219" max="9219" width="18.28515625" style="2" customWidth="1"/>
    <col min="9220" max="9220" width="13" style="2" bestFit="1" customWidth="1"/>
    <col min="9221" max="9223" width="14" style="2" bestFit="1" customWidth="1"/>
    <col min="9224" max="9224" width="17.5703125" style="2" bestFit="1" customWidth="1"/>
    <col min="9225" max="9225" width="11.42578125" style="2" bestFit="1" customWidth="1"/>
    <col min="9226" max="9226" width="10.42578125" style="2" bestFit="1" customWidth="1"/>
    <col min="9227" max="9228" width="9.42578125" style="2" bestFit="1" customWidth="1"/>
    <col min="9229" max="9229" width="8.5703125" style="2" bestFit="1" customWidth="1"/>
    <col min="9230" max="9231" width="13" style="2" bestFit="1" customWidth="1"/>
    <col min="9232" max="9232" width="11.42578125" style="2" bestFit="1" customWidth="1"/>
    <col min="9233" max="9233" width="14" style="2" bestFit="1" customWidth="1"/>
    <col min="9234" max="9234" width="11.42578125" style="2"/>
    <col min="9235" max="9235" width="14.5703125" style="2" customWidth="1"/>
    <col min="9236" max="9472" width="11.42578125" style="2"/>
    <col min="9473" max="9473" width="40" style="2" customWidth="1"/>
    <col min="9474" max="9474" width="23.7109375" style="2" customWidth="1"/>
    <col min="9475" max="9475" width="18.28515625" style="2" customWidth="1"/>
    <col min="9476" max="9476" width="13" style="2" bestFit="1" customWidth="1"/>
    <col min="9477" max="9479" width="14" style="2" bestFit="1" customWidth="1"/>
    <col min="9480" max="9480" width="17.5703125" style="2" bestFit="1" customWidth="1"/>
    <col min="9481" max="9481" width="11.42578125" style="2" bestFit="1" customWidth="1"/>
    <col min="9482" max="9482" width="10.42578125" style="2" bestFit="1" customWidth="1"/>
    <col min="9483" max="9484" width="9.42578125" style="2" bestFit="1" customWidth="1"/>
    <col min="9485" max="9485" width="8.5703125" style="2" bestFit="1" customWidth="1"/>
    <col min="9486" max="9487" width="13" style="2" bestFit="1" customWidth="1"/>
    <col min="9488" max="9488" width="11.42578125" style="2" bestFit="1" customWidth="1"/>
    <col min="9489" max="9489" width="14" style="2" bestFit="1" customWidth="1"/>
    <col min="9490" max="9490" width="11.42578125" style="2"/>
    <col min="9491" max="9491" width="14.5703125" style="2" customWidth="1"/>
    <col min="9492" max="9728" width="11.42578125" style="2"/>
    <col min="9729" max="9729" width="40" style="2" customWidth="1"/>
    <col min="9730" max="9730" width="23.7109375" style="2" customWidth="1"/>
    <col min="9731" max="9731" width="18.28515625" style="2" customWidth="1"/>
    <col min="9732" max="9732" width="13" style="2" bestFit="1" customWidth="1"/>
    <col min="9733" max="9735" width="14" style="2" bestFit="1" customWidth="1"/>
    <col min="9736" max="9736" width="17.5703125" style="2" bestFit="1" customWidth="1"/>
    <col min="9737" max="9737" width="11.42578125" style="2" bestFit="1" customWidth="1"/>
    <col min="9738" max="9738" width="10.42578125" style="2" bestFit="1" customWidth="1"/>
    <col min="9739" max="9740" width="9.42578125" style="2" bestFit="1" customWidth="1"/>
    <col min="9741" max="9741" width="8.5703125" style="2" bestFit="1" customWidth="1"/>
    <col min="9742" max="9743" width="13" style="2" bestFit="1" customWidth="1"/>
    <col min="9744" max="9744" width="11.42578125" style="2" bestFit="1" customWidth="1"/>
    <col min="9745" max="9745" width="14" style="2" bestFit="1" customWidth="1"/>
    <col min="9746" max="9746" width="11.42578125" style="2"/>
    <col min="9747" max="9747" width="14.5703125" style="2" customWidth="1"/>
    <col min="9748" max="9984" width="11.42578125" style="2"/>
    <col min="9985" max="9985" width="40" style="2" customWidth="1"/>
    <col min="9986" max="9986" width="23.7109375" style="2" customWidth="1"/>
    <col min="9987" max="9987" width="18.28515625" style="2" customWidth="1"/>
    <col min="9988" max="9988" width="13" style="2" bestFit="1" customWidth="1"/>
    <col min="9989" max="9991" width="14" style="2" bestFit="1" customWidth="1"/>
    <col min="9992" max="9992" width="17.5703125" style="2" bestFit="1" customWidth="1"/>
    <col min="9993" max="9993" width="11.42578125" style="2" bestFit="1" customWidth="1"/>
    <col min="9994" max="9994" width="10.42578125" style="2" bestFit="1" customWidth="1"/>
    <col min="9995" max="9996" width="9.42578125" style="2" bestFit="1" customWidth="1"/>
    <col min="9997" max="9997" width="8.5703125" style="2" bestFit="1" customWidth="1"/>
    <col min="9998" max="9999" width="13" style="2" bestFit="1" customWidth="1"/>
    <col min="10000" max="10000" width="11.42578125" style="2" bestFit="1" customWidth="1"/>
    <col min="10001" max="10001" width="14" style="2" bestFit="1" customWidth="1"/>
    <col min="10002" max="10002" width="11.42578125" style="2"/>
    <col min="10003" max="10003" width="14.5703125" style="2" customWidth="1"/>
    <col min="10004" max="10240" width="11.42578125" style="2"/>
    <col min="10241" max="10241" width="40" style="2" customWidth="1"/>
    <col min="10242" max="10242" width="23.7109375" style="2" customWidth="1"/>
    <col min="10243" max="10243" width="18.28515625" style="2" customWidth="1"/>
    <col min="10244" max="10244" width="13" style="2" bestFit="1" customWidth="1"/>
    <col min="10245" max="10247" width="14" style="2" bestFit="1" customWidth="1"/>
    <col min="10248" max="10248" width="17.5703125" style="2" bestFit="1" customWidth="1"/>
    <col min="10249" max="10249" width="11.42578125" style="2" bestFit="1" customWidth="1"/>
    <col min="10250" max="10250" width="10.42578125" style="2" bestFit="1" customWidth="1"/>
    <col min="10251" max="10252" width="9.42578125" style="2" bestFit="1" customWidth="1"/>
    <col min="10253" max="10253" width="8.5703125" style="2" bestFit="1" customWidth="1"/>
    <col min="10254" max="10255" width="13" style="2" bestFit="1" customWidth="1"/>
    <col min="10256" max="10256" width="11.42578125" style="2" bestFit="1" customWidth="1"/>
    <col min="10257" max="10257" width="14" style="2" bestFit="1" customWidth="1"/>
    <col min="10258" max="10258" width="11.42578125" style="2"/>
    <col min="10259" max="10259" width="14.5703125" style="2" customWidth="1"/>
    <col min="10260" max="10496" width="11.42578125" style="2"/>
    <col min="10497" max="10497" width="40" style="2" customWidth="1"/>
    <col min="10498" max="10498" width="23.7109375" style="2" customWidth="1"/>
    <col min="10499" max="10499" width="18.28515625" style="2" customWidth="1"/>
    <col min="10500" max="10500" width="13" style="2" bestFit="1" customWidth="1"/>
    <col min="10501" max="10503" width="14" style="2" bestFit="1" customWidth="1"/>
    <col min="10504" max="10504" width="17.5703125" style="2" bestFit="1" customWidth="1"/>
    <col min="10505" max="10505" width="11.42578125" style="2" bestFit="1" customWidth="1"/>
    <col min="10506" max="10506" width="10.42578125" style="2" bestFit="1" customWidth="1"/>
    <col min="10507" max="10508" width="9.42578125" style="2" bestFit="1" customWidth="1"/>
    <col min="10509" max="10509" width="8.5703125" style="2" bestFit="1" customWidth="1"/>
    <col min="10510" max="10511" width="13" style="2" bestFit="1" customWidth="1"/>
    <col min="10512" max="10512" width="11.42578125" style="2" bestFit="1" customWidth="1"/>
    <col min="10513" max="10513" width="14" style="2" bestFit="1" customWidth="1"/>
    <col min="10514" max="10514" width="11.42578125" style="2"/>
    <col min="10515" max="10515" width="14.5703125" style="2" customWidth="1"/>
    <col min="10516" max="10752" width="11.42578125" style="2"/>
    <col min="10753" max="10753" width="40" style="2" customWidth="1"/>
    <col min="10754" max="10754" width="23.7109375" style="2" customWidth="1"/>
    <col min="10755" max="10755" width="18.28515625" style="2" customWidth="1"/>
    <col min="10756" max="10756" width="13" style="2" bestFit="1" customWidth="1"/>
    <col min="10757" max="10759" width="14" style="2" bestFit="1" customWidth="1"/>
    <col min="10760" max="10760" width="17.5703125" style="2" bestFit="1" customWidth="1"/>
    <col min="10761" max="10761" width="11.42578125" style="2" bestFit="1" customWidth="1"/>
    <col min="10762" max="10762" width="10.42578125" style="2" bestFit="1" customWidth="1"/>
    <col min="10763" max="10764" width="9.42578125" style="2" bestFit="1" customWidth="1"/>
    <col min="10765" max="10765" width="8.5703125" style="2" bestFit="1" customWidth="1"/>
    <col min="10766" max="10767" width="13" style="2" bestFit="1" customWidth="1"/>
    <col min="10768" max="10768" width="11.42578125" style="2" bestFit="1" customWidth="1"/>
    <col min="10769" max="10769" width="14" style="2" bestFit="1" customWidth="1"/>
    <col min="10770" max="10770" width="11.42578125" style="2"/>
    <col min="10771" max="10771" width="14.5703125" style="2" customWidth="1"/>
    <col min="10772" max="11008" width="11.42578125" style="2"/>
    <col min="11009" max="11009" width="40" style="2" customWidth="1"/>
    <col min="11010" max="11010" width="23.7109375" style="2" customWidth="1"/>
    <col min="11011" max="11011" width="18.28515625" style="2" customWidth="1"/>
    <col min="11012" max="11012" width="13" style="2" bestFit="1" customWidth="1"/>
    <col min="11013" max="11015" width="14" style="2" bestFit="1" customWidth="1"/>
    <col min="11016" max="11016" width="17.5703125" style="2" bestFit="1" customWidth="1"/>
    <col min="11017" max="11017" width="11.42578125" style="2" bestFit="1" customWidth="1"/>
    <col min="11018" max="11018" width="10.42578125" style="2" bestFit="1" customWidth="1"/>
    <col min="11019" max="11020" width="9.42578125" style="2" bestFit="1" customWidth="1"/>
    <col min="11021" max="11021" width="8.5703125" style="2" bestFit="1" customWidth="1"/>
    <col min="11022" max="11023" width="13" style="2" bestFit="1" customWidth="1"/>
    <col min="11024" max="11024" width="11.42578125" style="2" bestFit="1" customWidth="1"/>
    <col min="11025" max="11025" width="14" style="2" bestFit="1" customWidth="1"/>
    <col min="11026" max="11026" width="11.42578125" style="2"/>
    <col min="11027" max="11027" width="14.5703125" style="2" customWidth="1"/>
    <col min="11028" max="11264" width="11.42578125" style="2"/>
    <col min="11265" max="11265" width="40" style="2" customWidth="1"/>
    <col min="11266" max="11266" width="23.7109375" style="2" customWidth="1"/>
    <col min="11267" max="11267" width="18.28515625" style="2" customWidth="1"/>
    <col min="11268" max="11268" width="13" style="2" bestFit="1" customWidth="1"/>
    <col min="11269" max="11271" width="14" style="2" bestFit="1" customWidth="1"/>
    <col min="11272" max="11272" width="17.5703125" style="2" bestFit="1" customWidth="1"/>
    <col min="11273" max="11273" width="11.42578125" style="2" bestFit="1" customWidth="1"/>
    <col min="11274" max="11274" width="10.42578125" style="2" bestFit="1" customWidth="1"/>
    <col min="11275" max="11276" width="9.42578125" style="2" bestFit="1" customWidth="1"/>
    <col min="11277" max="11277" width="8.5703125" style="2" bestFit="1" customWidth="1"/>
    <col min="11278" max="11279" width="13" style="2" bestFit="1" customWidth="1"/>
    <col min="11280" max="11280" width="11.42578125" style="2" bestFit="1" customWidth="1"/>
    <col min="11281" max="11281" width="14" style="2" bestFit="1" customWidth="1"/>
    <col min="11282" max="11282" width="11.42578125" style="2"/>
    <col min="11283" max="11283" width="14.5703125" style="2" customWidth="1"/>
    <col min="11284" max="11520" width="11.42578125" style="2"/>
    <col min="11521" max="11521" width="40" style="2" customWidth="1"/>
    <col min="11522" max="11522" width="23.7109375" style="2" customWidth="1"/>
    <col min="11523" max="11523" width="18.28515625" style="2" customWidth="1"/>
    <col min="11524" max="11524" width="13" style="2" bestFit="1" customWidth="1"/>
    <col min="11525" max="11527" width="14" style="2" bestFit="1" customWidth="1"/>
    <col min="11528" max="11528" width="17.5703125" style="2" bestFit="1" customWidth="1"/>
    <col min="11529" max="11529" width="11.42578125" style="2" bestFit="1" customWidth="1"/>
    <col min="11530" max="11530" width="10.42578125" style="2" bestFit="1" customWidth="1"/>
    <col min="11531" max="11532" width="9.42578125" style="2" bestFit="1" customWidth="1"/>
    <col min="11533" max="11533" width="8.5703125" style="2" bestFit="1" customWidth="1"/>
    <col min="11534" max="11535" width="13" style="2" bestFit="1" customWidth="1"/>
    <col min="11536" max="11536" width="11.42578125" style="2" bestFit="1" customWidth="1"/>
    <col min="11537" max="11537" width="14" style="2" bestFit="1" customWidth="1"/>
    <col min="11538" max="11538" width="11.42578125" style="2"/>
    <col min="11539" max="11539" width="14.5703125" style="2" customWidth="1"/>
    <col min="11540" max="11776" width="11.42578125" style="2"/>
    <col min="11777" max="11777" width="40" style="2" customWidth="1"/>
    <col min="11778" max="11778" width="23.7109375" style="2" customWidth="1"/>
    <col min="11779" max="11779" width="18.28515625" style="2" customWidth="1"/>
    <col min="11780" max="11780" width="13" style="2" bestFit="1" customWidth="1"/>
    <col min="11781" max="11783" width="14" style="2" bestFit="1" customWidth="1"/>
    <col min="11784" max="11784" width="17.5703125" style="2" bestFit="1" customWidth="1"/>
    <col min="11785" max="11785" width="11.42578125" style="2" bestFit="1" customWidth="1"/>
    <col min="11786" max="11786" width="10.42578125" style="2" bestFit="1" customWidth="1"/>
    <col min="11787" max="11788" width="9.42578125" style="2" bestFit="1" customWidth="1"/>
    <col min="11789" max="11789" width="8.5703125" style="2" bestFit="1" customWidth="1"/>
    <col min="11790" max="11791" width="13" style="2" bestFit="1" customWidth="1"/>
    <col min="11792" max="11792" width="11.42578125" style="2" bestFit="1" customWidth="1"/>
    <col min="11793" max="11793" width="14" style="2" bestFit="1" customWidth="1"/>
    <col min="11794" max="11794" width="11.42578125" style="2"/>
    <col min="11795" max="11795" width="14.5703125" style="2" customWidth="1"/>
    <col min="11796" max="12032" width="11.42578125" style="2"/>
    <col min="12033" max="12033" width="40" style="2" customWidth="1"/>
    <col min="12034" max="12034" width="23.7109375" style="2" customWidth="1"/>
    <col min="12035" max="12035" width="18.28515625" style="2" customWidth="1"/>
    <col min="12036" max="12036" width="13" style="2" bestFit="1" customWidth="1"/>
    <col min="12037" max="12039" width="14" style="2" bestFit="1" customWidth="1"/>
    <col min="12040" max="12040" width="17.5703125" style="2" bestFit="1" customWidth="1"/>
    <col min="12041" max="12041" width="11.42578125" style="2" bestFit="1" customWidth="1"/>
    <col min="12042" max="12042" width="10.42578125" style="2" bestFit="1" customWidth="1"/>
    <col min="12043" max="12044" width="9.42578125" style="2" bestFit="1" customWidth="1"/>
    <col min="12045" max="12045" width="8.5703125" style="2" bestFit="1" customWidth="1"/>
    <col min="12046" max="12047" width="13" style="2" bestFit="1" customWidth="1"/>
    <col min="12048" max="12048" width="11.42578125" style="2" bestFit="1" customWidth="1"/>
    <col min="12049" max="12049" width="14" style="2" bestFit="1" customWidth="1"/>
    <col min="12050" max="12050" width="11.42578125" style="2"/>
    <col min="12051" max="12051" width="14.5703125" style="2" customWidth="1"/>
    <col min="12052" max="12288" width="11.42578125" style="2"/>
    <col min="12289" max="12289" width="40" style="2" customWidth="1"/>
    <col min="12290" max="12290" width="23.7109375" style="2" customWidth="1"/>
    <col min="12291" max="12291" width="18.28515625" style="2" customWidth="1"/>
    <col min="12292" max="12292" width="13" style="2" bestFit="1" customWidth="1"/>
    <col min="12293" max="12295" width="14" style="2" bestFit="1" customWidth="1"/>
    <col min="12296" max="12296" width="17.5703125" style="2" bestFit="1" customWidth="1"/>
    <col min="12297" max="12297" width="11.42578125" style="2" bestFit="1" customWidth="1"/>
    <col min="12298" max="12298" width="10.42578125" style="2" bestFit="1" customWidth="1"/>
    <col min="12299" max="12300" width="9.42578125" style="2" bestFit="1" customWidth="1"/>
    <col min="12301" max="12301" width="8.5703125" style="2" bestFit="1" customWidth="1"/>
    <col min="12302" max="12303" width="13" style="2" bestFit="1" customWidth="1"/>
    <col min="12304" max="12304" width="11.42578125" style="2" bestFit="1" customWidth="1"/>
    <col min="12305" max="12305" width="14" style="2" bestFit="1" customWidth="1"/>
    <col min="12306" max="12306" width="11.42578125" style="2"/>
    <col min="12307" max="12307" width="14.5703125" style="2" customWidth="1"/>
    <col min="12308" max="12544" width="11.42578125" style="2"/>
    <col min="12545" max="12545" width="40" style="2" customWidth="1"/>
    <col min="12546" max="12546" width="23.7109375" style="2" customWidth="1"/>
    <col min="12547" max="12547" width="18.28515625" style="2" customWidth="1"/>
    <col min="12548" max="12548" width="13" style="2" bestFit="1" customWidth="1"/>
    <col min="12549" max="12551" width="14" style="2" bestFit="1" customWidth="1"/>
    <col min="12552" max="12552" width="17.5703125" style="2" bestFit="1" customWidth="1"/>
    <col min="12553" max="12553" width="11.42578125" style="2" bestFit="1" customWidth="1"/>
    <col min="12554" max="12554" width="10.42578125" style="2" bestFit="1" customWidth="1"/>
    <col min="12555" max="12556" width="9.42578125" style="2" bestFit="1" customWidth="1"/>
    <col min="12557" max="12557" width="8.5703125" style="2" bestFit="1" customWidth="1"/>
    <col min="12558" max="12559" width="13" style="2" bestFit="1" customWidth="1"/>
    <col min="12560" max="12560" width="11.42578125" style="2" bestFit="1" customWidth="1"/>
    <col min="12561" max="12561" width="14" style="2" bestFit="1" customWidth="1"/>
    <col min="12562" max="12562" width="11.42578125" style="2"/>
    <col min="12563" max="12563" width="14.5703125" style="2" customWidth="1"/>
    <col min="12564" max="12800" width="11.42578125" style="2"/>
    <col min="12801" max="12801" width="40" style="2" customWidth="1"/>
    <col min="12802" max="12802" width="23.7109375" style="2" customWidth="1"/>
    <col min="12803" max="12803" width="18.28515625" style="2" customWidth="1"/>
    <col min="12804" max="12804" width="13" style="2" bestFit="1" customWidth="1"/>
    <col min="12805" max="12807" width="14" style="2" bestFit="1" customWidth="1"/>
    <col min="12808" max="12808" width="17.5703125" style="2" bestFit="1" customWidth="1"/>
    <col min="12809" max="12809" width="11.42578125" style="2" bestFit="1" customWidth="1"/>
    <col min="12810" max="12810" width="10.42578125" style="2" bestFit="1" customWidth="1"/>
    <col min="12811" max="12812" width="9.42578125" style="2" bestFit="1" customWidth="1"/>
    <col min="12813" max="12813" width="8.5703125" style="2" bestFit="1" customWidth="1"/>
    <col min="12814" max="12815" width="13" style="2" bestFit="1" customWidth="1"/>
    <col min="12816" max="12816" width="11.42578125" style="2" bestFit="1" customWidth="1"/>
    <col min="12817" max="12817" width="14" style="2" bestFit="1" customWidth="1"/>
    <col min="12818" max="12818" width="11.42578125" style="2"/>
    <col min="12819" max="12819" width="14.5703125" style="2" customWidth="1"/>
    <col min="12820" max="13056" width="11.42578125" style="2"/>
    <col min="13057" max="13057" width="40" style="2" customWidth="1"/>
    <col min="13058" max="13058" width="23.7109375" style="2" customWidth="1"/>
    <col min="13059" max="13059" width="18.28515625" style="2" customWidth="1"/>
    <col min="13060" max="13060" width="13" style="2" bestFit="1" customWidth="1"/>
    <col min="13061" max="13063" width="14" style="2" bestFit="1" customWidth="1"/>
    <col min="13064" max="13064" width="17.5703125" style="2" bestFit="1" customWidth="1"/>
    <col min="13065" max="13065" width="11.42578125" style="2" bestFit="1" customWidth="1"/>
    <col min="13066" max="13066" width="10.42578125" style="2" bestFit="1" customWidth="1"/>
    <col min="13067" max="13068" width="9.42578125" style="2" bestFit="1" customWidth="1"/>
    <col min="13069" max="13069" width="8.5703125" style="2" bestFit="1" customWidth="1"/>
    <col min="13070" max="13071" width="13" style="2" bestFit="1" customWidth="1"/>
    <col min="13072" max="13072" width="11.42578125" style="2" bestFit="1" customWidth="1"/>
    <col min="13073" max="13073" width="14" style="2" bestFit="1" customWidth="1"/>
    <col min="13074" max="13074" width="11.42578125" style="2"/>
    <col min="13075" max="13075" width="14.5703125" style="2" customWidth="1"/>
    <col min="13076" max="13312" width="11.42578125" style="2"/>
    <col min="13313" max="13313" width="40" style="2" customWidth="1"/>
    <col min="13314" max="13314" width="23.7109375" style="2" customWidth="1"/>
    <col min="13315" max="13315" width="18.28515625" style="2" customWidth="1"/>
    <col min="13316" max="13316" width="13" style="2" bestFit="1" customWidth="1"/>
    <col min="13317" max="13319" width="14" style="2" bestFit="1" customWidth="1"/>
    <col min="13320" max="13320" width="17.5703125" style="2" bestFit="1" customWidth="1"/>
    <col min="13321" max="13321" width="11.42578125" style="2" bestFit="1" customWidth="1"/>
    <col min="13322" max="13322" width="10.42578125" style="2" bestFit="1" customWidth="1"/>
    <col min="13323" max="13324" width="9.42578125" style="2" bestFit="1" customWidth="1"/>
    <col min="13325" max="13325" width="8.5703125" style="2" bestFit="1" customWidth="1"/>
    <col min="13326" max="13327" width="13" style="2" bestFit="1" customWidth="1"/>
    <col min="13328" max="13328" width="11.42578125" style="2" bestFit="1" customWidth="1"/>
    <col min="13329" max="13329" width="14" style="2" bestFit="1" customWidth="1"/>
    <col min="13330" max="13330" width="11.42578125" style="2"/>
    <col min="13331" max="13331" width="14.5703125" style="2" customWidth="1"/>
    <col min="13332" max="13568" width="11.42578125" style="2"/>
    <col min="13569" max="13569" width="40" style="2" customWidth="1"/>
    <col min="13570" max="13570" width="23.7109375" style="2" customWidth="1"/>
    <col min="13571" max="13571" width="18.28515625" style="2" customWidth="1"/>
    <col min="13572" max="13572" width="13" style="2" bestFit="1" customWidth="1"/>
    <col min="13573" max="13575" width="14" style="2" bestFit="1" customWidth="1"/>
    <col min="13576" max="13576" width="17.5703125" style="2" bestFit="1" customWidth="1"/>
    <col min="13577" max="13577" width="11.42578125" style="2" bestFit="1" customWidth="1"/>
    <col min="13578" max="13578" width="10.42578125" style="2" bestFit="1" customWidth="1"/>
    <col min="13579" max="13580" width="9.42578125" style="2" bestFit="1" customWidth="1"/>
    <col min="13581" max="13581" width="8.5703125" style="2" bestFit="1" customWidth="1"/>
    <col min="13582" max="13583" width="13" style="2" bestFit="1" customWidth="1"/>
    <col min="13584" max="13584" width="11.42578125" style="2" bestFit="1" customWidth="1"/>
    <col min="13585" max="13585" width="14" style="2" bestFit="1" customWidth="1"/>
    <col min="13586" max="13586" width="11.42578125" style="2"/>
    <col min="13587" max="13587" width="14.5703125" style="2" customWidth="1"/>
    <col min="13588" max="13824" width="11.42578125" style="2"/>
    <col min="13825" max="13825" width="40" style="2" customWidth="1"/>
    <col min="13826" max="13826" width="23.7109375" style="2" customWidth="1"/>
    <col min="13827" max="13827" width="18.28515625" style="2" customWidth="1"/>
    <col min="13828" max="13828" width="13" style="2" bestFit="1" customWidth="1"/>
    <col min="13829" max="13831" width="14" style="2" bestFit="1" customWidth="1"/>
    <col min="13832" max="13832" width="17.5703125" style="2" bestFit="1" customWidth="1"/>
    <col min="13833" max="13833" width="11.42578125" style="2" bestFit="1" customWidth="1"/>
    <col min="13834" max="13834" width="10.42578125" style="2" bestFit="1" customWidth="1"/>
    <col min="13835" max="13836" width="9.42578125" style="2" bestFit="1" customWidth="1"/>
    <col min="13837" max="13837" width="8.5703125" style="2" bestFit="1" customWidth="1"/>
    <col min="13838" max="13839" width="13" style="2" bestFit="1" customWidth="1"/>
    <col min="13840" max="13840" width="11.42578125" style="2" bestFit="1" customWidth="1"/>
    <col min="13841" max="13841" width="14" style="2" bestFit="1" customWidth="1"/>
    <col min="13842" max="13842" width="11.42578125" style="2"/>
    <col min="13843" max="13843" width="14.5703125" style="2" customWidth="1"/>
    <col min="13844" max="14080" width="11.42578125" style="2"/>
    <col min="14081" max="14081" width="40" style="2" customWidth="1"/>
    <col min="14082" max="14082" width="23.7109375" style="2" customWidth="1"/>
    <col min="14083" max="14083" width="18.28515625" style="2" customWidth="1"/>
    <col min="14084" max="14084" width="13" style="2" bestFit="1" customWidth="1"/>
    <col min="14085" max="14087" width="14" style="2" bestFit="1" customWidth="1"/>
    <col min="14088" max="14088" width="17.5703125" style="2" bestFit="1" customWidth="1"/>
    <col min="14089" max="14089" width="11.42578125" style="2" bestFit="1" customWidth="1"/>
    <col min="14090" max="14090" width="10.42578125" style="2" bestFit="1" customWidth="1"/>
    <col min="14091" max="14092" width="9.42578125" style="2" bestFit="1" customWidth="1"/>
    <col min="14093" max="14093" width="8.5703125" style="2" bestFit="1" customWidth="1"/>
    <col min="14094" max="14095" width="13" style="2" bestFit="1" customWidth="1"/>
    <col min="14096" max="14096" width="11.42578125" style="2" bestFit="1" customWidth="1"/>
    <col min="14097" max="14097" width="14" style="2" bestFit="1" customWidth="1"/>
    <col min="14098" max="14098" width="11.42578125" style="2"/>
    <col min="14099" max="14099" width="14.5703125" style="2" customWidth="1"/>
    <col min="14100" max="14336" width="11.42578125" style="2"/>
    <col min="14337" max="14337" width="40" style="2" customWidth="1"/>
    <col min="14338" max="14338" width="23.7109375" style="2" customWidth="1"/>
    <col min="14339" max="14339" width="18.28515625" style="2" customWidth="1"/>
    <col min="14340" max="14340" width="13" style="2" bestFit="1" customWidth="1"/>
    <col min="14341" max="14343" width="14" style="2" bestFit="1" customWidth="1"/>
    <col min="14344" max="14344" width="17.5703125" style="2" bestFit="1" customWidth="1"/>
    <col min="14345" max="14345" width="11.42578125" style="2" bestFit="1" customWidth="1"/>
    <col min="14346" max="14346" width="10.42578125" style="2" bestFit="1" customWidth="1"/>
    <col min="14347" max="14348" width="9.42578125" style="2" bestFit="1" customWidth="1"/>
    <col min="14349" max="14349" width="8.5703125" style="2" bestFit="1" customWidth="1"/>
    <col min="14350" max="14351" width="13" style="2" bestFit="1" customWidth="1"/>
    <col min="14352" max="14352" width="11.42578125" style="2" bestFit="1" customWidth="1"/>
    <col min="14353" max="14353" width="14" style="2" bestFit="1" customWidth="1"/>
    <col min="14354" max="14354" width="11.42578125" style="2"/>
    <col min="14355" max="14355" width="14.5703125" style="2" customWidth="1"/>
    <col min="14356" max="14592" width="11.42578125" style="2"/>
    <col min="14593" max="14593" width="40" style="2" customWidth="1"/>
    <col min="14594" max="14594" width="23.7109375" style="2" customWidth="1"/>
    <col min="14595" max="14595" width="18.28515625" style="2" customWidth="1"/>
    <col min="14596" max="14596" width="13" style="2" bestFit="1" customWidth="1"/>
    <col min="14597" max="14599" width="14" style="2" bestFit="1" customWidth="1"/>
    <col min="14600" max="14600" width="17.5703125" style="2" bestFit="1" customWidth="1"/>
    <col min="14601" max="14601" width="11.42578125" style="2" bestFit="1" customWidth="1"/>
    <col min="14602" max="14602" width="10.42578125" style="2" bestFit="1" customWidth="1"/>
    <col min="14603" max="14604" width="9.42578125" style="2" bestFit="1" customWidth="1"/>
    <col min="14605" max="14605" width="8.5703125" style="2" bestFit="1" customWidth="1"/>
    <col min="14606" max="14607" width="13" style="2" bestFit="1" customWidth="1"/>
    <col min="14608" max="14608" width="11.42578125" style="2" bestFit="1" customWidth="1"/>
    <col min="14609" max="14609" width="14" style="2" bestFit="1" customWidth="1"/>
    <col min="14610" max="14610" width="11.42578125" style="2"/>
    <col min="14611" max="14611" width="14.5703125" style="2" customWidth="1"/>
    <col min="14612" max="14848" width="11.42578125" style="2"/>
    <col min="14849" max="14849" width="40" style="2" customWidth="1"/>
    <col min="14850" max="14850" width="23.7109375" style="2" customWidth="1"/>
    <col min="14851" max="14851" width="18.28515625" style="2" customWidth="1"/>
    <col min="14852" max="14852" width="13" style="2" bestFit="1" customWidth="1"/>
    <col min="14853" max="14855" width="14" style="2" bestFit="1" customWidth="1"/>
    <col min="14856" max="14856" width="17.5703125" style="2" bestFit="1" customWidth="1"/>
    <col min="14857" max="14857" width="11.42578125" style="2" bestFit="1" customWidth="1"/>
    <col min="14858" max="14858" width="10.42578125" style="2" bestFit="1" customWidth="1"/>
    <col min="14859" max="14860" width="9.42578125" style="2" bestFit="1" customWidth="1"/>
    <col min="14861" max="14861" width="8.5703125" style="2" bestFit="1" customWidth="1"/>
    <col min="14862" max="14863" width="13" style="2" bestFit="1" customWidth="1"/>
    <col min="14864" max="14864" width="11.42578125" style="2" bestFit="1" customWidth="1"/>
    <col min="14865" max="14865" width="14" style="2" bestFit="1" customWidth="1"/>
    <col min="14866" max="14866" width="11.42578125" style="2"/>
    <col min="14867" max="14867" width="14.5703125" style="2" customWidth="1"/>
    <col min="14868" max="15104" width="11.42578125" style="2"/>
    <col min="15105" max="15105" width="40" style="2" customWidth="1"/>
    <col min="15106" max="15106" width="23.7109375" style="2" customWidth="1"/>
    <col min="15107" max="15107" width="18.28515625" style="2" customWidth="1"/>
    <col min="15108" max="15108" width="13" style="2" bestFit="1" customWidth="1"/>
    <col min="15109" max="15111" width="14" style="2" bestFit="1" customWidth="1"/>
    <col min="15112" max="15112" width="17.5703125" style="2" bestFit="1" customWidth="1"/>
    <col min="15113" max="15113" width="11.42578125" style="2" bestFit="1" customWidth="1"/>
    <col min="15114" max="15114" width="10.42578125" style="2" bestFit="1" customWidth="1"/>
    <col min="15115" max="15116" width="9.42578125" style="2" bestFit="1" customWidth="1"/>
    <col min="15117" max="15117" width="8.5703125" style="2" bestFit="1" customWidth="1"/>
    <col min="15118" max="15119" width="13" style="2" bestFit="1" customWidth="1"/>
    <col min="15120" max="15120" width="11.42578125" style="2" bestFit="1" customWidth="1"/>
    <col min="15121" max="15121" width="14" style="2" bestFit="1" customWidth="1"/>
    <col min="15122" max="15122" width="11.42578125" style="2"/>
    <col min="15123" max="15123" width="14.5703125" style="2" customWidth="1"/>
    <col min="15124" max="15360" width="11.42578125" style="2"/>
    <col min="15361" max="15361" width="40" style="2" customWidth="1"/>
    <col min="15362" max="15362" width="23.7109375" style="2" customWidth="1"/>
    <col min="15363" max="15363" width="18.28515625" style="2" customWidth="1"/>
    <col min="15364" max="15364" width="13" style="2" bestFit="1" customWidth="1"/>
    <col min="15365" max="15367" width="14" style="2" bestFit="1" customWidth="1"/>
    <col min="15368" max="15368" width="17.5703125" style="2" bestFit="1" customWidth="1"/>
    <col min="15369" max="15369" width="11.42578125" style="2" bestFit="1" customWidth="1"/>
    <col min="15370" max="15370" width="10.42578125" style="2" bestFit="1" customWidth="1"/>
    <col min="15371" max="15372" width="9.42578125" style="2" bestFit="1" customWidth="1"/>
    <col min="15373" max="15373" width="8.5703125" style="2" bestFit="1" customWidth="1"/>
    <col min="15374" max="15375" width="13" style="2" bestFit="1" customWidth="1"/>
    <col min="15376" max="15376" width="11.42578125" style="2" bestFit="1" customWidth="1"/>
    <col min="15377" max="15377" width="14" style="2" bestFit="1" customWidth="1"/>
    <col min="15378" max="15378" width="11.42578125" style="2"/>
    <col min="15379" max="15379" width="14.5703125" style="2" customWidth="1"/>
    <col min="15380" max="15616" width="11.42578125" style="2"/>
    <col min="15617" max="15617" width="40" style="2" customWidth="1"/>
    <col min="15618" max="15618" width="23.7109375" style="2" customWidth="1"/>
    <col min="15619" max="15619" width="18.28515625" style="2" customWidth="1"/>
    <col min="15620" max="15620" width="13" style="2" bestFit="1" customWidth="1"/>
    <col min="15621" max="15623" width="14" style="2" bestFit="1" customWidth="1"/>
    <col min="15624" max="15624" width="17.5703125" style="2" bestFit="1" customWidth="1"/>
    <col min="15625" max="15625" width="11.42578125" style="2" bestFit="1" customWidth="1"/>
    <col min="15626" max="15626" width="10.42578125" style="2" bestFit="1" customWidth="1"/>
    <col min="15627" max="15628" width="9.42578125" style="2" bestFit="1" customWidth="1"/>
    <col min="15629" max="15629" width="8.5703125" style="2" bestFit="1" customWidth="1"/>
    <col min="15630" max="15631" width="13" style="2" bestFit="1" customWidth="1"/>
    <col min="15632" max="15632" width="11.42578125" style="2" bestFit="1" customWidth="1"/>
    <col min="15633" max="15633" width="14" style="2" bestFit="1" customWidth="1"/>
    <col min="15634" max="15634" width="11.42578125" style="2"/>
    <col min="15635" max="15635" width="14.5703125" style="2" customWidth="1"/>
    <col min="15636" max="15872" width="11.42578125" style="2"/>
    <col min="15873" max="15873" width="40" style="2" customWidth="1"/>
    <col min="15874" max="15874" width="23.7109375" style="2" customWidth="1"/>
    <col min="15875" max="15875" width="18.28515625" style="2" customWidth="1"/>
    <col min="15876" max="15876" width="13" style="2" bestFit="1" customWidth="1"/>
    <col min="15877" max="15879" width="14" style="2" bestFit="1" customWidth="1"/>
    <col min="15880" max="15880" width="17.5703125" style="2" bestFit="1" customWidth="1"/>
    <col min="15881" max="15881" width="11.42578125" style="2" bestFit="1" customWidth="1"/>
    <col min="15882" max="15882" width="10.42578125" style="2" bestFit="1" customWidth="1"/>
    <col min="15883" max="15884" width="9.42578125" style="2" bestFit="1" customWidth="1"/>
    <col min="15885" max="15885" width="8.5703125" style="2" bestFit="1" customWidth="1"/>
    <col min="15886" max="15887" width="13" style="2" bestFit="1" customWidth="1"/>
    <col min="15888" max="15888" width="11.42578125" style="2" bestFit="1" customWidth="1"/>
    <col min="15889" max="15889" width="14" style="2" bestFit="1" customWidth="1"/>
    <col min="15890" max="15890" width="11.42578125" style="2"/>
    <col min="15891" max="15891" width="14.5703125" style="2" customWidth="1"/>
    <col min="15892" max="16128" width="11.42578125" style="2"/>
    <col min="16129" max="16129" width="40" style="2" customWidth="1"/>
    <col min="16130" max="16130" width="23.7109375" style="2" customWidth="1"/>
    <col min="16131" max="16131" width="18.28515625" style="2" customWidth="1"/>
    <col min="16132" max="16132" width="13" style="2" bestFit="1" customWidth="1"/>
    <col min="16133" max="16135" width="14" style="2" bestFit="1" customWidth="1"/>
    <col min="16136" max="16136" width="17.5703125" style="2" bestFit="1" customWidth="1"/>
    <col min="16137" max="16137" width="11.42578125" style="2" bestFit="1" customWidth="1"/>
    <col min="16138" max="16138" width="10.42578125" style="2" bestFit="1" customWidth="1"/>
    <col min="16139" max="16140" width="9.42578125" style="2" bestFit="1" customWidth="1"/>
    <col min="16141" max="16141" width="8.5703125" style="2" bestFit="1" customWidth="1"/>
    <col min="16142" max="16143" width="13" style="2" bestFit="1" customWidth="1"/>
    <col min="16144" max="16144" width="11.42578125" style="2" bestFit="1" customWidth="1"/>
    <col min="16145" max="16145" width="14" style="2" bestFit="1" customWidth="1"/>
    <col min="16146" max="16146" width="11.42578125" style="2"/>
    <col min="16147" max="16147" width="14.5703125" style="2" customWidth="1"/>
    <col min="16148" max="16384" width="11.42578125" style="2"/>
  </cols>
  <sheetData>
    <row r="1" spans="1:17" x14ac:dyDescent="0.25">
      <c r="A1" s="126" t="s">
        <v>231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</row>
    <row r="2" spans="1:17" x14ac:dyDescent="0.25">
      <c r="A2" s="126" t="s">
        <v>24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</row>
    <row r="3" spans="1:17" x14ac:dyDescent="0.25">
      <c r="A3" s="126" t="s">
        <v>25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</row>
    <row r="4" spans="1:17" x14ac:dyDescent="0.25">
      <c r="A4" s="119"/>
      <c r="B4" s="107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</row>
    <row r="5" spans="1:17" x14ac:dyDescent="0.25">
      <c r="A5" s="127" t="s">
        <v>232</v>
      </c>
      <c r="B5" s="127" t="s">
        <v>233</v>
      </c>
      <c r="C5" s="127" t="s">
        <v>234</v>
      </c>
      <c r="D5" s="127"/>
      <c r="E5" s="127"/>
      <c r="F5" s="127"/>
      <c r="G5" s="127"/>
      <c r="H5" s="127" t="s">
        <v>235</v>
      </c>
      <c r="I5" s="127"/>
      <c r="J5" s="127"/>
      <c r="K5" s="127"/>
      <c r="L5" s="127"/>
      <c r="M5" s="127"/>
      <c r="N5" s="127"/>
      <c r="O5" s="127"/>
      <c r="P5" s="127"/>
      <c r="Q5" s="127"/>
    </row>
    <row r="6" spans="1:17" s="95" customFormat="1" x14ac:dyDescent="0.25">
      <c r="A6" s="127"/>
      <c r="B6" s="127"/>
      <c r="C6" s="120" t="s">
        <v>236</v>
      </c>
      <c r="D6" s="120" t="s">
        <v>237</v>
      </c>
      <c r="E6" s="120" t="s">
        <v>238</v>
      </c>
      <c r="F6" s="120" t="s">
        <v>239</v>
      </c>
      <c r="G6" s="120" t="s">
        <v>240</v>
      </c>
      <c r="H6" s="120" t="s">
        <v>241</v>
      </c>
      <c r="I6" s="120" t="s">
        <v>77</v>
      </c>
      <c r="J6" s="120" t="s">
        <v>82</v>
      </c>
      <c r="K6" s="120" t="s">
        <v>92</v>
      </c>
      <c r="L6" s="120" t="s">
        <v>242</v>
      </c>
      <c r="M6" s="120" t="s">
        <v>243</v>
      </c>
      <c r="N6" s="120" t="s">
        <v>244</v>
      </c>
      <c r="O6" s="120" t="s">
        <v>245</v>
      </c>
      <c r="P6" s="120" t="s">
        <v>246</v>
      </c>
      <c r="Q6" s="120" t="s">
        <v>240</v>
      </c>
    </row>
    <row r="7" spans="1:17" x14ac:dyDescent="0.25">
      <c r="A7" s="3" t="s">
        <v>247</v>
      </c>
      <c r="B7" s="46">
        <f>+G7+Q7</f>
        <v>45111392.568816997</v>
      </c>
      <c r="C7" s="3">
        <f t="shared" ref="C7:Q7" si="0">+C8+C14+C17+C49+C51+C54</f>
        <v>5200596.2888519997</v>
      </c>
      <c r="D7" s="3">
        <f t="shared" si="0"/>
        <v>2185670.1333019999</v>
      </c>
      <c r="E7" s="3">
        <f t="shared" si="0"/>
        <v>20536766.249642</v>
      </c>
      <c r="F7" s="3">
        <f t="shared" si="0"/>
        <v>441479.41177599999</v>
      </c>
      <c r="G7" s="3">
        <f t="shared" si="0"/>
        <v>28364512.083571997</v>
      </c>
      <c r="H7" s="3">
        <f t="shared" si="0"/>
        <v>27510.958349</v>
      </c>
      <c r="I7" s="3">
        <f t="shared" si="0"/>
        <v>6164060.0669999998</v>
      </c>
      <c r="J7" s="3">
        <f t="shared" si="0"/>
        <v>134010.91686400003</v>
      </c>
      <c r="K7" s="3">
        <f t="shared" si="0"/>
        <v>789.60464999999999</v>
      </c>
      <c r="L7" s="3">
        <f t="shared" si="0"/>
        <v>0</v>
      </c>
      <c r="M7" s="3">
        <f t="shared" si="0"/>
        <v>0</v>
      </c>
      <c r="N7" s="3">
        <f t="shared" si="0"/>
        <v>2090087.4832299999</v>
      </c>
      <c r="O7" s="3">
        <f t="shared" si="0"/>
        <v>7880249.9884410007</v>
      </c>
      <c r="P7" s="3">
        <f t="shared" si="0"/>
        <v>450171.46671100007</v>
      </c>
      <c r="Q7" s="3">
        <f t="shared" si="0"/>
        <v>16746880.485244999</v>
      </c>
    </row>
    <row r="8" spans="1:17" s="108" customFormat="1" x14ac:dyDescent="0.25">
      <c r="A8" s="24" t="s">
        <v>248</v>
      </c>
      <c r="B8" s="46">
        <f>+G8+Q8</f>
        <v>19085900.424561001</v>
      </c>
      <c r="C8" s="24">
        <f>SUM(C9:C13)</f>
        <v>2364578.747277</v>
      </c>
      <c r="D8" s="24">
        <f>SUM(D9:D13)</f>
        <v>1699829.9434759999</v>
      </c>
      <c r="E8" s="24">
        <f>SUM(E9:E13)</f>
        <v>359148.44424899999</v>
      </c>
      <c r="F8" s="24">
        <f>SUM(F9:F13)</f>
        <v>0</v>
      </c>
      <c r="G8" s="24">
        <f>SUM(C8:F8)</f>
        <v>4423557.1350020003</v>
      </c>
      <c r="H8" s="24">
        <f>SUM(H9:H13)</f>
        <v>27510.958349</v>
      </c>
      <c r="I8" s="24">
        <f t="shared" ref="I8:Q8" si="1">SUM(I9:I13)</f>
        <v>6164060.0669999998</v>
      </c>
      <c r="J8" s="24">
        <f t="shared" si="1"/>
        <v>0</v>
      </c>
      <c r="K8" s="24">
        <f t="shared" si="1"/>
        <v>789.60464999999999</v>
      </c>
      <c r="L8" s="24">
        <f t="shared" si="1"/>
        <v>0</v>
      </c>
      <c r="M8" s="24">
        <f t="shared" si="1"/>
        <v>0</v>
      </c>
      <c r="N8" s="24">
        <f t="shared" si="1"/>
        <v>2012087.4832299999</v>
      </c>
      <c r="O8" s="24">
        <f t="shared" si="1"/>
        <v>6443286.1322770007</v>
      </c>
      <c r="P8" s="24">
        <f t="shared" si="1"/>
        <v>14609.044052999998</v>
      </c>
      <c r="Q8" s="24">
        <f t="shared" si="1"/>
        <v>14662343.289558999</v>
      </c>
    </row>
    <row r="9" spans="1:17" s="93" customFormat="1" x14ac:dyDescent="0.25">
      <c r="A9" s="45" t="s">
        <v>249</v>
      </c>
      <c r="B9" s="93">
        <v>2691963.8394600004</v>
      </c>
      <c r="C9" s="93">
        <v>26775.046319999998</v>
      </c>
      <c r="D9" s="93">
        <v>95793.17738600001</v>
      </c>
      <c r="E9" s="93">
        <v>0</v>
      </c>
      <c r="F9" s="93">
        <v>0</v>
      </c>
      <c r="G9" s="93">
        <v>122568.223706</v>
      </c>
      <c r="H9" s="93">
        <v>0</v>
      </c>
      <c r="I9" s="93">
        <v>0</v>
      </c>
      <c r="J9" s="93">
        <v>0</v>
      </c>
      <c r="K9" s="93">
        <v>789.60464999999999</v>
      </c>
      <c r="L9" s="93">
        <v>0</v>
      </c>
      <c r="M9" s="93">
        <v>0</v>
      </c>
      <c r="N9" s="93">
        <v>0</v>
      </c>
      <c r="O9" s="93">
        <v>2568606.0111040003</v>
      </c>
      <c r="P9" s="93">
        <v>0</v>
      </c>
      <c r="Q9" s="93">
        <v>2569395.6157540004</v>
      </c>
    </row>
    <row r="10" spans="1:17" s="53" customFormat="1" x14ac:dyDescent="0.25">
      <c r="A10" s="53" t="s">
        <v>250</v>
      </c>
      <c r="B10" s="93">
        <v>6276602.4282959998</v>
      </c>
      <c r="C10" s="93">
        <v>2327698.4684339999</v>
      </c>
      <c r="D10" s="93">
        <v>1604036.7660899998</v>
      </c>
      <c r="E10" s="93">
        <v>359148.44424899999</v>
      </c>
      <c r="F10" s="93">
        <v>0</v>
      </c>
      <c r="G10" s="93">
        <v>4290883.6787729999</v>
      </c>
      <c r="H10" s="93">
        <v>0</v>
      </c>
      <c r="I10" s="93">
        <v>0</v>
      </c>
      <c r="J10" s="93">
        <v>0</v>
      </c>
      <c r="K10" s="93">
        <v>0</v>
      </c>
      <c r="L10" s="93">
        <v>0</v>
      </c>
      <c r="M10" s="93">
        <v>0</v>
      </c>
      <c r="N10" s="93">
        <v>1971109.7054699999</v>
      </c>
      <c r="O10" s="93">
        <v>0</v>
      </c>
      <c r="P10" s="93">
        <v>14609.044052999998</v>
      </c>
      <c r="Q10" s="93">
        <v>1985718.7495229999</v>
      </c>
    </row>
    <row r="11" spans="1:17" s="93" customFormat="1" x14ac:dyDescent="0.25">
      <c r="A11" s="93" t="s">
        <v>251</v>
      </c>
      <c r="B11" s="93">
        <v>3874680.121173</v>
      </c>
      <c r="C11" s="93">
        <v>0</v>
      </c>
      <c r="D11" s="93">
        <v>0</v>
      </c>
      <c r="E11" s="93">
        <v>0</v>
      </c>
      <c r="F11" s="93">
        <v>0</v>
      </c>
      <c r="G11" s="93">
        <v>0</v>
      </c>
      <c r="H11" s="93">
        <v>0</v>
      </c>
      <c r="I11" s="93">
        <v>0</v>
      </c>
      <c r="J11" s="93">
        <v>0</v>
      </c>
      <c r="K11" s="93">
        <v>0</v>
      </c>
      <c r="L11" s="93">
        <v>0</v>
      </c>
      <c r="M11" s="93">
        <v>0</v>
      </c>
      <c r="N11" s="93">
        <v>0</v>
      </c>
      <c r="O11" s="93">
        <v>3874680.121173</v>
      </c>
      <c r="P11" s="93">
        <v>0</v>
      </c>
      <c r="Q11" s="93">
        <v>3874680.121173</v>
      </c>
    </row>
    <row r="12" spans="1:17" s="93" customFormat="1" x14ac:dyDescent="0.25">
      <c r="A12" s="93" t="s">
        <v>252</v>
      </c>
      <c r="B12" s="93">
        <v>6164060.0669999998</v>
      </c>
      <c r="C12" s="93">
        <v>0</v>
      </c>
      <c r="D12" s="93">
        <v>0</v>
      </c>
      <c r="E12" s="93">
        <v>0</v>
      </c>
      <c r="F12" s="93">
        <v>0</v>
      </c>
      <c r="G12" s="93">
        <v>0</v>
      </c>
      <c r="H12" s="93">
        <v>0</v>
      </c>
      <c r="I12" s="93">
        <v>6164060.0669999998</v>
      </c>
      <c r="J12" s="93">
        <v>0</v>
      </c>
      <c r="K12" s="93">
        <v>0</v>
      </c>
      <c r="L12" s="93">
        <v>0</v>
      </c>
      <c r="M12" s="93">
        <v>0</v>
      </c>
      <c r="N12" s="93">
        <v>0</v>
      </c>
      <c r="O12" s="93">
        <v>0</v>
      </c>
      <c r="P12" s="93">
        <v>0</v>
      </c>
      <c r="Q12" s="93">
        <v>6164060.0669999998</v>
      </c>
    </row>
    <row r="13" spans="1:17" s="93" customFormat="1" x14ac:dyDescent="0.25">
      <c r="A13" s="45" t="s">
        <v>253</v>
      </c>
      <c r="B13" s="93">
        <v>78593.968631999989</v>
      </c>
      <c r="C13" s="93">
        <v>10105.232523000001</v>
      </c>
      <c r="D13" s="93">
        <v>0</v>
      </c>
      <c r="E13" s="93">
        <v>0</v>
      </c>
      <c r="F13" s="93">
        <v>0</v>
      </c>
      <c r="G13" s="93">
        <v>10105.232523000001</v>
      </c>
      <c r="H13" s="93">
        <v>27510.958349</v>
      </c>
      <c r="I13" s="93">
        <v>0</v>
      </c>
      <c r="J13" s="93">
        <v>0</v>
      </c>
      <c r="K13" s="93">
        <v>0</v>
      </c>
      <c r="L13" s="93">
        <v>0</v>
      </c>
      <c r="M13" s="93">
        <v>0</v>
      </c>
      <c r="N13" s="93">
        <v>40977.777759999997</v>
      </c>
      <c r="O13" s="93">
        <v>0</v>
      </c>
      <c r="P13" s="93">
        <v>0</v>
      </c>
      <c r="Q13" s="93">
        <v>68488.73610899999</v>
      </c>
    </row>
    <row r="14" spans="1:17" s="38" customFormat="1" x14ac:dyDescent="0.25">
      <c r="A14" s="24" t="s">
        <v>254</v>
      </c>
      <c r="B14" s="46">
        <f t="shared" ref="B14" si="2">+G14+Q14</f>
        <v>6022828.1571120005</v>
      </c>
      <c r="C14" s="24">
        <f>SUM(C15:C16)</f>
        <v>663343.13835499994</v>
      </c>
      <c r="D14" s="24">
        <f>SUM(D15:D16)</f>
        <v>169411.17982400002</v>
      </c>
      <c r="E14" s="24">
        <f>SUM(E15:E16)</f>
        <v>3931281.1744929999</v>
      </c>
      <c r="F14" s="24">
        <f>SUM(F15:F16)</f>
        <v>7.7600000000000011E-4</v>
      </c>
      <c r="G14" s="24">
        <f t="shared" ref="G14" si="3">SUM(C14:F14)</f>
        <v>4764035.4934480004</v>
      </c>
      <c r="H14" s="24">
        <f t="shared" ref="H14:Q14" si="4">SUM(H15:H16)</f>
        <v>0</v>
      </c>
      <c r="I14" s="24">
        <f t="shared" si="4"/>
        <v>0</v>
      </c>
      <c r="J14" s="24">
        <f t="shared" si="4"/>
        <v>98333.33333400001</v>
      </c>
      <c r="K14" s="24">
        <f t="shared" si="4"/>
        <v>0</v>
      </c>
      <c r="L14" s="24">
        <f t="shared" si="4"/>
        <v>0</v>
      </c>
      <c r="M14" s="24">
        <f t="shared" si="4"/>
        <v>0</v>
      </c>
      <c r="N14" s="24">
        <f t="shared" si="4"/>
        <v>0</v>
      </c>
      <c r="O14" s="24">
        <f t="shared" si="4"/>
        <v>833772.51993699989</v>
      </c>
      <c r="P14" s="24">
        <f t="shared" si="4"/>
        <v>326686.81039300008</v>
      </c>
      <c r="Q14" s="24">
        <f t="shared" si="4"/>
        <v>1258792.6636639999</v>
      </c>
    </row>
    <row r="15" spans="1:17" s="93" customFormat="1" x14ac:dyDescent="0.25">
      <c r="A15" s="45" t="s">
        <v>255</v>
      </c>
      <c r="B15" s="93">
        <v>6017234.2273580004</v>
      </c>
      <c r="C15" s="93">
        <v>661987.45852999995</v>
      </c>
      <c r="D15" s="93">
        <v>168542.70920500002</v>
      </c>
      <c r="E15" s="93">
        <v>3931281.1744809998</v>
      </c>
      <c r="F15" s="93">
        <v>7.8800000000000007E-4</v>
      </c>
      <c r="G15" s="93">
        <v>4761811.3430040004</v>
      </c>
      <c r="H15" s="93">
        <v>0</v>
      </c>
      <c r="I15" s="93">
        <v>0</v>
      </c>
      <c r="J15" s="93">
        <v>98333.33333400001</v>
      </c>
      <c r="K15" s="93">
        <v>0</v>
      </c>
      <c r="L15" s="93">
        <v>0</v>
      </c>
      <c r="M15" s="93">
        <v>0</v>
      </c>
      <c r="N15" s="93">
        <v>0</v>
      </c>
      <c r="O15" s="93">
        <v>831407.62104699994</v>
      </c>
      <c r="P15" s="93">
        <v>325681.92997300008</v>
      </c>
      <c r="Q15" s="93">
        <v>1255422.884354</v>
      </c>
    </row>
    <row r="16" spans="1:17" s="93" customFormat="1" x14ac:dyDescent="0.25">
      <c r="A16" s="45" t="s">
        <v>256</v>
      </c>
      <c r="B16" s="93">
        <v>5593.9297539999998</v>
      </c>
      <c r="C16" s="93">
        <v>1355.6798249999999</v>
      </c>
      <c r="D16" s="93">
        <v>868.47061899999994</v>
      </c>
      <c r="E16" s="93">
        <v>1.2E-5</v>
      </c>
      <c r="F16" s="93">
        <v>-1.2E-5</v>
      </c>
      <c r="G16" s="93">
        <v>2224.1504439999999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93">
        <v>0</v>
      </c>
      <c r="O16" s="93">
        <v>2364.8988899999999</v>
      </c>
      <c r="P16" s="93">
        <v>1004.88042</v>
      </c>
      <c r="Q16" s="93">
        <v>3369.7793099999999</v>
      </c>
    </row>
    <row r="17" spans="1:17" s="38" customFormat="1" x14ac:dyDescent="0.25">
      <c r="A17" s="24" t="s">
        <v>257</v>
      </c>
      <c r="B17" s="46">
        <f t="shared" ref="B17" si="5">+G17+Q17</f>
        <v>19024084.247983996</v>
      </c>
      <c r="C17" s="24">
        <f>SUM(C18:C48)</f>
        <v>1206594.6640599999</v>
      </c>
      <c r="D17" s="24">
        <f>SUM(D18:D48)</f>
        <v>316429.01000200002</v>
      </c>
      <c r="E17" s="24">
        <f>SUM(E18:E48)</f>
        <v>16233836.630899999</v>
      </c>
      <c r="F17" s="24">
        <f>SUM(F18:F48)</f>
        <v>441479.41100000002</v>
      </c>
      <c r="G17" s="24">
        <f t="shared" ref="G17" si="6">SUM(C17:F17)</f>
        <v>18198339.715961996</v>
      </c>
      <c r="H17" s="24">
        <f t="shared" ref="H17:Q17" si="7">SUM(H18:H48)</f>
        <v>0</v>
      </c>
      <c r="I17" s="24">
        <f t="shared" si="7"/>
        <v>0</v>
      </c>
      <c r="J17" s="24">
        <f t="shared" si="7"/>
        <v>35677.583530000004</v>
      </c>
      <c r="K17" s="24">
        <f t="shared" si="7"/>
        <v>0</v>
      </c>
      <c r="L17" s="24">
        <f t="shared" si="7"/>
        <v>0</v>
      </c>
      <c r="M17" s="24">
        <f t="shared" si="7"/>
        <v>0</v>
      </c>
      <c r="N17" s="24">
        <f t="shared" si="7"/>
        <v>78000</v>
      </c>
      <c r="O17" s="24">
        <f t="shared" si="7"/>
        <v>603191.33622699999</v>
      </c>
      <c r="P17" s="24">
        <f t="shared" si="7"/>
        <v>108875.612265</v>
      </c>
      <c r="Q17" s="24">
        <f t="shared" si="7"/>
        <v>825744.53202199994</v>
      </c>
    </row>
    <row r="18" spans="1:17" s="93" customFormat="1" x14ac:dyDescent="0.25">
      <c r="A18" s="45" t="s">
        <v>258</v>
      </c>
      <c r="B18" s="53">
        <v>1231300.2140839999</v>
      </c>
      <c r="C18" s="93">
        <v>201652.67206000001</v>
      </c>
      <c r="D18" s="93">
        <v>216246.010002</v>
      </c>
      <c r="E18" s="93">
        <v>0</v>
      </c>
      <c r="F18" s="93">
        <v>0</v>
      </c>
      <c r="G18" s="93">
        <v>417898.68206200004</v>
      </c>
      <c r="H18" s="93">
        <v>0</v>
      </c>
      <c r="I18" s="93">
        <v>0</v>
      </c>
      <c r="J18" s="93">
        <v>35677.583530000004</v>
      </c>
      <c r="K18" s="93">
        <v>0</v>
      </c>
      <c r="L18" s="93">
        <v>0</v>
      </c>
      <c r="M18" s="93">
        <v>0</v>
      </c>
      <c r="N18" s="93">
        <v>78000</v>
      </c>
      <c r="O18" s="93">
        <v>590848.33622699999</v>
      </c>
      <c r="P18" s="93">
        <v>108875.612265</v>
      </c>
      <c r="Q18" s="93">
        <v>813401.53202199994</v>
      </c>
    </row>
    <row r="19" spans="1:17" s="93" customFormat="1" x14ac:dyDescent="0.25">
      <c r="A19" s="93" t="s">
        <v>259</v>
      </c>
      <c r="B19" s="93">
        <v>62526</v>
      </c>
      <c r="C19" s="93">
        <v>0</v>
      </c>
      <c r="D19" s="93">
        <v>50183</v>
      </c>
      <c r="E19" s="93">
        <v>0</v>
      </c>
      <c r="F19" s="93">
        <v>0</v>
      </c>
      <c r="G19" s="93">
        <v>50183</v>
      </c>
      <c r="H19" s="93">
        <v>0</v>
      </c>
      <c r="I19" s="93">
        <v>0</v>
      </c>
      <c r="J19" s="93">
        <v>0</v>
      </c>
      <c r="K19" s="93">
        <v>0</v>
      </c>
      <c r="L19" s="93">
        <v>0</v>
      </c>
      <c r="M19" s="93">
        <v>0</v>
      </c>
      <c r="N19" s="93">
        <v>0</v>
      </c>
      <c r="O19" s="93">
        <v>12343</v>
      </c>
      <c r="P19" s="93">
        <v>0</v>
      </c>
      <c r="Q19" s="93">
        <v>12343</v>
      </c>
    </row>
    <row r="20" spans="1:17" s="93" customFormat="1" x14ac:dyDescent="0.25">
      <c r="A20" s="93" t="s">
        <v>260</v>
      </c>
      <c r="B20" s="93">
        <v>441479.41100000002</v>
      </c>
      <c r="C20" s="93">
        <v>0</v>
      </c>
      <c r="D20" s="93">
        <v>0</v>
      </c>
      <c r="E20" s="93">
        <v>0</v>
      </c>
      <c r="F20" s="93">
        <v>441479.41100000002</v>
      </c>
      <c r="G20" s="93">
        <v>441479.41100000002</v>
      </c>
      <c r="H20" s="93">
        <v>0</v>
      </c>
      <c r="I20" s="93">
        <v>0</v>
      </c>
      <c r="J20" s="93">
        <v>0</v>
      </c>
      <c r="K20" s="93">
        <v>0</v>
      </c>
      <c r="L20" s="93">
        <v>0</v>
      </c>
      <c r="M20" s="93">
        <v>0</v>
      </c>
      <c r="N20" s="93">
        <v>0</v>
      </c>
      <c r="O20" s="93">
        <v>0</v>
      </c>
      <c r="P20" s="93">
        <v>0</v>
      </c>
      <c r="Q20" s="93">
        <v>0</v>
      </c>
    </row>
    <row r="21" spans="1:17" s="93" customFormat="1" x14ac:dyDescent="0.25">
      <c r="A21" s="45" t="s">
        <v>261</v>
      </c>
      <c r="B21" s="93">
        <v>0</v>
      </c>
      <c r="C21" s="93">
        <v>0</v>
      </c>
      <c r="D21" s="93">
        <v>0</v>
      </c>
      <c r="E21" s="93">
        <v>0</v>
      </c>
      <c r="F21" s="93">
        <v>0</v>
      </c>
      <c r="G21" s="93">
        <v>0</v>
      </c>
      <c r="H21" s="93">
        <v>0</v>
      </c>
      <c r="I21" s="93">
        <v>0</v>
      </c>
      <c r="J21" s="93">
        <v>0</v>
      </c>
      <c r="K21" s="93">
        <v>0</v>
      </c>
      <c r="L21" s="93">
        <v>0</v>
      </c>
      <c r="M21" s="93">
        <v>0</v>
      </c>
      <c r="N21" s="93">
        <v>0</v>
      </c>
      <c r="O21" s="93">
        <v>0</v>
      </c>
      <c r="P21" s="93">
        <v>0</v>
      </c>
      <c r="Q21" s="93">
        <v>0</v>
      </c>
    </row>
    <row r="22" spans="1:17" s="93" customFormat="1" x14ac:dyDescent="0.25">
      <c r="A22" s="93" t="s">
        <v>262</v>
      </c>
      <c r="B22" s="93">
        <v>0</v>
      </c>
      <c r="C22" s="93">
        <v>0</v>
      </c>
      <c r="D22" s="93">
        <v>0</v>
      </c>
      <c r="E22" s="93">
        <v>0</v>
      </c>
      <c r="F22" s="93">
        <v>0</v>
      </c>
      <c r="G22" s="93">
        <v>0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93">
        <v>0</v>
      </c>
      <c r="O22" s="93">
        <v>0</v>
      </c>
      <c r="P22" s="93">
        <v>0</v>
      </c>
      <c r="Q22" s="93">
        <v>0</v>
      </c>
    </row>
    <row r="23" spans="1:17" s="93" customFormat="1" x14ac:dyDescent="0.25">
      <c r="A23" s="93" t="s">
        <v>263</v>
      </c>
      <c r="B23" s="93">
        <v>0</v>
      </c>
      <c r="C23" s="93">
        <v>0</v>
      </c>
      <c r="D23" s="93">
        <v>0</v>
      </c>
      <c r="E23" s="93">
        <v>0</v>
      </c>
      <c r="F23" s="93">
        <v>0</v>
      </c>
      <c r="G23" s="93">
        <v>0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93">
        <v>0</v>
      </c>
      <c r="O23" s="93">
        <v>0</v>
      </c>
      <c r="P23" s="93">
        <v>0</v>
      </c>
      <c r="Q23" s="93">
        <v>0</v>
      </c>
    </row>
    <row r="24" spans="1:17" s="93" customFormat="1" x14ac:dyDescent="0.25">
      <c r="A24" s="93" t="s">
        <v>264</v>
      </c>
      <c r="B24" s="93">
        <v>0</v>
      </c>
      <c r="C24" s="93">
        <v>0</v>
      </c>
      <c r="D24" s="93">
        <v>0</v>
      </c>
      <c r="E24" s="93">
        <v>0</v>
      </c>
      <c r="F24" s="93">
        <v>0</v>
      </c>
      <c r="G24" s="93">
        <v>0</v>
      </c>
      <c r="H24" s="93">
        <v>0</v>
      </c>
      <c r="I24" s="93">
        <v>0</v>
      </c>
      <c r="J24" s="93">
        <v>0</v>
      </c>
      <c r="K24" s="93">
        <v>0</v>
      </c>
      <c r="L24" s="93">
        <v>0</v>
      </c>
      <c r="M24" s="93">
        <v>0</v>
      </c>
      <c r="N24" s="93">
        <v>0</v>
      </c>
      <c r="O24" s="93">
        <v>0</v>
      </c>
      <c r="P24" s="93">
        <v>0</v>
      </c>
      <c r="Q24" s="93">
        <v>0</v>
      </c>
    </row>
    <row r="25" spans="1:17" s="93" customFormat="1" x14ac:dyDescent="0.25">
      <c r="A25" s="93" t="s">
        <v>265</v>
      </c>
      <c r="B25" s="93">
        <v>0</v>
      </c>
      <c r="C25" s="93">
        <v>0</v>
      </c>
      <c r="D25" s="93">
        <v>0</v>
      </c>
      <c r="E25" s="93">
        <v>0</v>
      </c>
      <c r="F25" s="93">
        <v>0</v>
      </c>
      <c r="G25" s="93">
        <v>0</v>
      </c>
      <c r="H25" s="93">
        <v>0</v>
      </c>
      <c r="I25" s="93">
        <v>0</v>
      </c>
      <c r="J25" s="93">
        <v>0</v>
      </c>
      <c r="K25" s="93">
        <v>0</v>
      </c>
      <c r="L25" s="93">
        <v>0</v>
      </c>
      <c r="M25" s="93">
        <v>0</v>
      </c>
      <c r="N25" s="93">
        <v>0</v>
      </c>
      <c r="O25" s="93">
        <v>0</v>
      </c>
      <c r="P25" s="93">
        <v>0</v>
      </c>
      <c r="Q25" s="93">
        <v>0</v>
      </c>
    </row>
    <row r="26" spans="1:17" s="93" customFormat="1" x14ac:dyDescent="0.25">
      <c r="A26" s="45" t="s">
        <v>266</v>
      </c>
      <c r="B26" s="93">
        <v>0</v>
      </c>
      <c r="C26" s="93">
        <v>0</v>
      </c>
      <c r="D26" s="93">
        <v>0</v>
      </c>
      <c r="E26" s="93">
        <v>0</v>
      </c>
      <c r="F26" s="93">
        <v>0</v>
      </c>
      <c r="G26" s="93">
        <v>0</v>
      </c>
      <c r="H26" s="93">
        <v>0</v>
      </c>
      <c r="I26" s="93">
        <v>0</v>
      </c>
      <c r="J26" s="93">
        <v>0</v>
      </c>
      <c r="K26" s="93">
        <v>0</v>
      </c>
      <c r="L26" s="93">
        <v>0</v>
      </c>
      <c r="M26" s="93">
        <v>0</v>
      </c>
      <c r="N26" s="93">
        <v>0</v>
      </c>
      <c r="O26" s="93">
        <v>0</v>
      </c>
      <c r="P26" s="93">
        <v>0</v>
      </c>
      <c r="Q26" s="93">
        <v>0</v>
      </c>
    </row>
    <row r="27" spans="1:17" s="93" customFormat="1" x14ac:dyDescent="0.25">
      <c r="A27" s="93" t="s">
        <v>267</v>
      </c>
      <c r="B27" s="93">
        <v>0</v>
      </c>
      <c r="C27" s="93">
        <v>0</v>
      </c>
      <c r="D27" s="93">
        <v>0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>
        <v>0</v>
      </c>
      <c r="K27" s="93">
        <v>0</v>
      </c>
      <c r="L27" s="93">
        <v>0</v>
      </c>
      <c r="M27" s="93">
        <v>0</v>
      </c>
      <c r="N27" s="93">
        <v>0</v>
      </c>
      <c r="O27" s="93">
        <v>0</v>
      </c>
      <c r="P27" s="93">
        <v>0</v>
      </c>
      <c r="Q27" s="93">
        <v>0</v>
      </c>
    </row>
    <row r="28" spans="1:17" s="93" customFormat="1" x14ac:dyDescent="0.25">
      <c r="A28" s="93" t="s">
        <v>268</v>
      </c>
      <c r="B28" s="93">
        <v>0</v>
      </c>
      <c r="C28" s="93">
        <v>0</v>
      </c>
      <c r="D28" s="93">
        <v>0</v>
      </c>
      <c r="E28" s="93">
        <v>0</v>
      </c>
      <c r="F28" s="93">
        <v>0</v>
      </c>
      <c r="G28" s="93">
        <v>0</v>
      </c>
      <c r="H28" s="93">
        <v>0</v>
      </c>
      <c r="I28" s="93">
        <v>0</v>
      </c>
      <c r="J28" s="93">
        <v>0</v>
      </c>
      <c r="K28" s="93">
        <v>0</v>
      </c>
      <c r="L28" s="93">
        <v>0</v>
      </c>
      <c r="M28" s="93">
        <v>0</v>
      </c>
      <c r="N28" s="93">
        <v>0</v>
      </c>
      <c r="O28" s="93">
        <v>0</v>
      </c>
      <c r="P28" s="93">
        <v>0</v>
      </c>
      <c r="Q28" s="93">
        <v>0</v>
      </c>
    </row>
    <row r="29" spans="1:17" s="93" customFormat="1" x14ac:dyDescent="0.25">
      <c r="A29" s="93" t="s">
        <v>269</v>
      </c>
      <c r="B29" s="93">
        <v>50000</v>
      </c>
      <c r="C29" s="93">
        <v>0</v>
      </c>
      <c r="D29" s="93">
        <v>50000</v>
      </c>
      <c r="E29" s="93">
        <v>0</v>
      </c>
      <c r="F29" s="93">
        <v>0</v>
      </c>
      <c r="G29" s="93">
        <v>50000</v>
      </c>
      <c r="H29" s="93">
        <v>0</v>
      </c>
      <c r="I29" s="93">
        <v>0</v>
      </c>
      <c r="J29" s="93">
        <v>0</v>
      </c>
      <c r="K29" s="93">
        <v>0</v>
      </c>
      <c r="L29" s="93">
        <v>0</v>
      </c>
      <c r="M29" s="93">
        <v>0</v>
      </c>
      <c r="N29" s="93">
        <v>0</v>
      </c>
      <c r="O29" s="93">
        <v>0</v>
      </c>
      <c r="P29" s="93">
        <v>0</v>
      </c>
      <c r="Q29" s="93">
        <v>0</v>
      </c>
    </row>
    <row r="30" spans="1:17" s="93" customFormat="1" x14ac:dyDescent="0.25">
      <c r="A30" s="93" t="s">
        <v>270</v>
      </c>
      <c r="B30" s="93">
        <v>0</v>
      </c>
      <c r="C30" s="93">
        <v>0</v>
      </c>
      <c r="D30" s="93">
        <v>0</v>
      </c>
      <c r="E30" s="93">
        <v>0</v>
      </c>
      <c r="F30" s="93">
        <v>0</v>
      </c>
      <c r="G30" s="93">
        <v>0</v>
      </c>
      <c r="H30" s="93">
        <v>0</v>
      </c>
      <c r="I30" s="93">
        <v>0</v>
      </c>
      <c r="J30" s="93">
        <v>0</v>
      </c>
      <c r="K30" s="93">
        <v>0</v>
      </c>
      <c r="L30" s="93">
        <v>0</v>
      </c>
      <c r="M30" s="93">
        <v>0</v>
      </c>
      <c r="N30" s="93">
        <v>0</v>
      </c>
      <c r="O30" s="93">
        <v>0</v>
      </c>
      <c r="P30" s="93">
        <v>0</v>
      </c>
      <c r="Q30" s="93">
        <v>0</v>
      </c>
    </row>
    <row r="31" spans="1:17" s="93" customFormat="1" x14ac:dyDescent="0.25">
      <c r="A31" s="93" t="s">
        <v>271</v>
      </c>
      <c r="B31" s="93">
        <v>0</v>
      </c>
      <c r="C31" s="93">
        <v>0</v>
      </c>
      <c r="D31" s="93">
        <v>0</v>
      </c>
      <c r="E31" s="93">
        <v>0</v>
      </c>
      <c r="F31" s="93">
        <v>0</v>
      </c>
      <c r="G31" s="93">
        <v>0</v>
      </c>
      <c r="H31" s="93">
        <v>0</v>
      </c>
      <c r="I31" s="93">
        <v>0</v>
      </c>
      <c r="J31" s="93">
        <v>0</v>
      </c>
      <c r="K31" s="93">
        <v>0</v>
      </c>
      <c r="L31" s="93">
        <v>0</v>
      </c>
      <c r="M31" s="93">
        <v>0</v>
      </c>
      <c r="N31" s="93">
        <v>0</v>
      </c>
      <c r="O31" s="93">
        <v>0</v>
      </c>
      <c r="P31" s="93">
        <v>0</v>
      </c>
      <c r="Q31" s="93">
        <v>0</v>
      </c>
    </row>
    <row r="32" spans="1:17" s="93" customFormat="1" x14ac:dyDescent="0.25">
      <c r="A32" s="45" t="s">
        <v>272</v>
      </c>
      <c r="B32" s="93">
        <v>0</v>
      </c>
      <c r="C32" s="93">
        <v>0</v>
      </c>
      <c r="D32" s="93">
        <v>0</v>
      </c>
      <c r="E32" s="93">
        <v>0</v>
      </c>
      <c r="F32" s="93">
        <v>0</v>
      </c>
      <c r="G32" s="93">
        <v>0</v>
      </c>
      <c r="H32" s="93">
        <v>0</v>
      </c>
      <c r="I32" s="93">
        <v>0</v>
      </c>
      <c r="J32" s="93">
        <v>0</v>
      </c>
      <c r="K32" s="93">
        <v>0</v>
      </c>
      <c r="L32" s="93">
        <v>0</v>
      </c>
      <c r="M32" s="93">
        <v>0</v>
      </c>
      <c r="N32" s="93">
        <v>0</v>
      </c>
      <c r="O32" s="93">
        <v>0</v>
      </c>
      <c r="P32" s="93">
        <v>0</v>
      </c>
      <c r="Q32" s="93">
        <v>0</v>
      </c>
    </row>
    <row r="33" spans="1:17" s="93" customFormat="1" x14ac:dyDescent="0.25">
      <c r="A33" s="45" t="s">
        <v>273</v>
      </c>
      <c r="B33" s="93">
        <v>0</v>
      </c>
      <c r="C33" s="93">
        <v>0</v>
      </c>
      <c r="D33" s="93">
        <v>0</v>
      </c>
      <c r="E33" s="93">
        <v>0</v>
      </c>
      <c r="F33" s="93">
        <v>0</v>
      </c>
      <c r="G33" s="93">
        <v>0</v>
      </c>
      <c r="H33" s="93">
        <v>0</v>
      </c>
      <c r="I33" s="93">
        <v>0</v>
      </c>
      <c r="J33" s="93">
        <v>0</v>
      </c>
      <c r="K33" s="93">
        <v>0</v>
      </c>
      <c r="L33" s="93">
        <v>0</v>
      </c>
      <c r="M33" s="93">
        <v>0</v>
      </c>
      <c r="N33" s="93">
        <v>0</v>
      </c>
      <c r="O33" s="93">
        <v>0</v>
      </c>
      <c r="P33" s="93">
        <v>0</v>
      </c>
      <c r="Q33" s="93">
        <v>0</v>
      </c>
    </row>
    <row r="34" spans="1:17" s="93" customFormat="1" x14ac:dyDescent="0.25">
      <c r="A34" s="45" t="s">
        <v>274</v>
      </c>
      <c r="B34" s="93">
        <v>400000</v>
      </c>
      <c r="C34" s="93">
        <v>0</v>
      </c>
      <c r="D34" s="93">
        <v>0</v>
      </c>
      <c r="E34" s="93">
        <v>400000</v>
      </c>
      <c r="F34" s="93">
        <v>0</v>
      </c>
      <c r="G34" s="93">
        <v>400000</v>
      </c>
      <c r="H34" s="93">
        <v>0</v>
      </c>
      <c r="I34" s="93">
        <v>0</v>
      </c>
      <c r="J34" s="93">
        <v>0</v>
      </c>
      <c r="K34" s="93">
        <v>0</v>
      </c>
      <c r="L34" s="93">
        <v>0</v>
      </c>
      <c r="M34" s="93">
        <v>0</v>
      </c>
      <c r="N34" s="93">
        <v>0</v>
      </c>
      <c r="O34" s="93">
        <v>0</v>
      </c>
      <c r="P34" s="93">
        <v>0</v>
      </c>
      <c r="Q34" s="93">
        <v>0</v>
      </c>
    </row>
    <row r="35" spans="1:17" s="93" customFormat="1" x14ac:dyDescent="0.25">
      <c r="A35" s="45" t="s">
        <v>275</v>
      </c>
      <c r="B35" s="93">
        <v>1004941.992</v>
      </c>
      <c r="C35" s="93">
        <v>1004941.992</v>
      </c>
      <c r="D35" s="93">
        <v>0</v>
      </c>
      <c r="E35" s="93">
        <v>0</v>
      </c>
      <c r="F35" s="93">
        <v>0</v>
      </c>
      <c r="G35" s="93">
        <v>1004941.992</v>
      </c>
      <c r="H35" s="93">
        <v>0</v>
      </c>
      <c r="I35" s="93">
        <v>0</v>
      </c>
      <c r="J35" s="93">
        <v>0</v>
      </c>
      <c r="K35" s="93">
        <v>0</v>
      </c>
      <c r="L35" s="93">
        <v>0</v>
      </c>
      <c r="M35" s="93">
        <v>0</v>
      </c>
      <c r="N35" s="93">
        <v>0</v>
      </c>
      <c r="O35" s="93">
        <v>0</v>
      </c>
      <c r="P35" s="93">
        <v>0</v>
      </c>
      <c r="Q35" s="93">
        <v>0</v>
      </c>
    </row>
    <row r="36" spans="1:17" s="93" customFormat="1" x14ac:dyDescent="0.25">
      <c r="A36" s="45" t="s">
        <v>276</v>
      </c>
      <c r="B36" s="93">
        <v>3403135.2069999999</v>
      </c>
      <c r="C36" s="93">
        <v>0</v>
      </c>
      <c r="D36" s="93">
        <v>0</v>
      </c>
      <c r="E36" s="93">
        <v>3403135.2069999999</v>
      </c>
      <c r="F36" s="93">
        <v>0</v>
      </c>
      <c r="G36" s="93">
        <v>3403135.2069999999</v>
      </c>
      <c r="H36" s="93">
        <v>0</v>
      </c>
      <c r="I36" s="93">
        <v>0</v>
      </c>
      <c r="J36" s="93">
        <v>0</v>
      </c>
      <c r="K36" s="93">
        <v>0</v>
      </c>
      <c r="L36" s="93">
        <v>0</v>
      </c>
      <c r="M36" s="93">
        <v>0</v>
      </c>
      <c r="N36" s="93">
        <v>0</v>
      </c>
      <c r="O36" s="93">
        <v>0</v>
      </c>
      <c r="P36" s="93">
        <v>0</v>
      </c>
      <c r="Q36" s="93">
        <v>0</v>
      </c>
    </row>
    <row r="37" spans="1:17" s="93" customFormat="1" x14ac:dyDescent="0.25">
      <c r="A37" s="45" t="s">
        <v>277</v>
      </c>
      <c r="B37" s="93">
        <v>3701423.8650000002</v>
      </c>
      <c r="C37" s="93">
        <v>0</v>
      </c>
      <c r="D37" s="93">
        <v>0</v>
      </c>
      <c r="E37" s="93">
        <v>3701423.8650000002</v>
      </c>
      <c r="F37" s="93">
        <v>0</v>
      </c>
      <c r="G37" s="93">
        <v>3701423.8650000002</v>
      </c>
      <c r="H37" s="93">
        <v>0</v>
      </c>
      <c r="I37" s="93">
        <v>0</v>
      </c>
      <c r="J37" s="93">
        <v>0</v>
      </c>
      <c r="K37" s="93">
        <v>0</v>
      </c>
      <c r="L37" s="93">
        <v>0</v>
      </c>
      <c r="M37" s="93">
        <v>0</v>
      </c>
      <c r="N37" s="93">
        <v>0</v>
      </c>
      <c r="O37" s="93">
        <v>0</v>
      </c>
      <c r="P37" s="93">
        <v>0</v>
      </c>
      <c r="Q37" s="93">
        <v>0</v>
      </c>
    </row>
    <row r="38" spans="1:17" s="93" customFormat="1" x14ac:dyDescent="0.25">
      <c r="A38" s="45" t="s">
        <v>278</v>
      </c>
      <c r="B38" s="93">
        <v>8458864.7760000005</v>
      </c>
      <c r="C38" s="93">
        <v>0</v>
      </c>
      <c r="D38" s="93">
        <v>0</v>
      </c>
      <c r="E38" s="93">
        <v>8458864.7760000005</v>
      </c>
      <c r="F38" s="93">
        <v>0</v>
      </c>
      <c r="G38" s="93">
        <v>8458864.7760000005</v>
      </c>
      <c r="H38" s="93">
        <v>0</v>
      </c>
      <c r="I38" s="93">
        <v>0</v>
      </c>
      <c r="J38" s="93">
        <v>0</v>
      </c>
      <c r="K38" s="93">
        <v>0</v>
      </c>
      <c r="L38" s="93">
        <v>0</v>
      </c>
      <c r="M38" s="93">
        <v>0</v>
      </c>
      <c r="N38" s="93">
        <v>0</v>
      </c>
      <c r="O38" s="93">
        <v>0</v>
      </c>
      <c r="P38" s="93">
        <v>0</v>
      </c>
      <c r="Q38" s="93">
        <v>0</v>
      </c>
    </row>
    <row r="39" spans="1:17" s="93" customFormat="1" x14ac:dyDescent="0.25">
      <c r="A39" s="45" t="s">
        <v>279</v>
      </c>
      <c r="B39" s="93">
        <v>18147.628199999999</v>
      </c>
      <c r="C39" s="93">
        <v>0</v>
      </c>
      <c r="D39" s="93">
        <v>0</v>
      </c>
      <c r="E39" s="93">
        <v>18147.628199999999</v>
      </c>
      <c r="F39" s="93">
        <v>0</v>
      </c>
      <c r="G39" s="93">
        <v>18147.628199999999</v>
      </c>
      <c r="H39" s="93">
        <v>0</v>
      </c>
      <c r="I39" s="93">
        <v>0</v>
      </c>
      <c r="J39" s="93">
        <v>0</v>
      </c>
      <c r="K39" s="93">
        <v>0</v>
      </c>
      <c r="L39" s="93">
        <v>0</v>
      </c>
      <c r="M39" s="93">
        <v>0</v>
      </c>
      <c r="N39" s="93">
        <v>0</v>
      </c>
      <c r="O39" s="93">
        <v>0</v>
      </c>
      <c r="P39" s="93">
        <v>0</v>
      </c>
      <c r="Q39" s="93">
        <v>0</v>
      </c>
    </row>
    <row r="40" spans="1:17" s="93" customFormat="1" x14ac:dyDescent="0.25">
      <c r="A40" s="45" t="s">
        <v>280</v>
      </c>
      <c r="B40" s="93">
        <v>18796.4738</v>
      </c>
      <c r="C40" s="93">
        <v>0</v>
      </c>
      <c r="D40" s="93">
        <v>0</v>
      </c>
      <c r="E40" s="93">
        <v>18796.4738</v>
      </c>
      <c r="F40" s="93">
        <v>0</v>
      </c>
      <c r="G40" s="93">
        <v>18796.4738</v>
      </c>
      <c r="H40" s="93">
        <v>0</v>
      </c>
      <c r="I40" s="93">
        <v>0</v>
      </c>
      <c r="J40" s="93">
        <v>0</v>
      </c>
      <c r="K40" s="93">
        <v>0</v>
      </c>
      <c r="L40" s="93">
        <v>0</v>
      </c>
      <c r="M40" s="93">
        <v>0</v>
      </c>
      <c r="N40" s="93">
        <v>0</v>
      </c>
      <c r="O40" s="93">
        <v>0</v>
      </c>
      <c r="P40" s="93">
        <v>0</v>
      </c>
      <c r="Q40" s="93">
        <v>0</v>
      </c>
    </row>
    <row r="41" spans="1:17" s="93" customFormat="1" x14ac:dyDescent="0.25">
      <c r="A41" s="45" t="s">
        <v>281</v>
      </c>
      <c r="B41" s="93">
        <v>60204.123200000002</v>
      </c>
      <c r="C41" s="93">
        <v>0</v>
      </c>
      <c r="D41" s="93">
        <v>0</v>
      </c>
      <c r="E41" s="93">
        <v>60204.123200000002</v>
      </c>
      <c r="F41" s="93">
        <v>0</v>
      </c>
      <c r="G41" s="93">
        <v>60204.123200000002</v>
      </c>
      <c r="H41" s="93">
        <v>0</v>
      </c>
      <c r="I41" s="93">
        <v>0</v>
      </c>
      <c r="J41" s="93">
        <v>0</v>
      </c>
      <c r="K41" s="93">
        <v>0</v>
      </c>
      <c r="L41" s="93">
        <v>0</v>
      </c>
      <c r="M41" s="93">
        <v>0</v>
      </c>
      <c r="N41" s="93">
        <v>0</v>
      </c>
      <c r="O41" s="93">
        <v>0</v>
      </c>
      <c r="P41" s="93">
        <v>0</v>
      </c>
      <c r="Q41" s="93">
        <v>0</v>
      </c>
    </row>
    <row r="42" spans="1:17" s="93" customFormat="1" x14ac:dyDescent="0.25">
      <c r="A42" s="45" t="s">
        <v>282</v>
      </c>
      <c r="B42" s="93">
        <v>9062.8785000000007</v>
      </c>
      <c r="C42" s="93">
        <v>0</v>
      </c>
      <c r="D42" s="93">
        <v>0</v>
      </c>
      <c r="E42" s="93">
        <v>9062.8785000000007</v>
      </c>
      <c r="F42" s="93">
        <v>0</v>
      </c>
      <c r="G42" s="93">
        <v>9062.8785000000007</v>
      </c>
      <c r="H42" s="93">
        <v>0</v>
      </c>
      <c r="I42" s="93">
        <v>0</v>
      </c>
      <c r="J42" s="93">
        <v>0</v>
      </c>
      <c r="K42" s="93">
        <v>0</v>
      </c>
      <c r="L42" s="93">
        <v>0</v>
      </c>
      <c r="M42" s="93">
        <v>0</v>
      </c>
      <c r="N42" s="93">
        <v>0</v>
      </c>
      <c r="O42" s="93">
        <v>0</v>
      </c>
      <c r="P42" s="93">
        <v>0</v>
      </c>
      <c r="Q42" s="93">
        <v>0</v>
      </c>
    </row>
    <row r="43" spans="1:17" s="93" customFormat="1" x14ac:dyDescent="0.25">
      <c r="A43" s="45" t="s">
        <v>283</v>
      </c>
      <c r="B43" s="93">
        <v>27410.992699999999</v>
      </c>
      <c r="C43" s="93">
        <v>0</v>
      </c>
      <c r="D43" s="93">
        <v>0</v>
      </c>
      <c r="E43" s="93">
        <v>27410.992699999999</v>
      </c>
      <c r="F43" s="93">
        <v>0</v>
      </c>
      <c r="G43" s="93">
        <v>27410.992699999999</v>
      </c>
      <c r="H43" s="93">
        <v>0</v>
      </c>
      <c r="I43" s="93">
        <v>0</v>
      </c>
      <c r="J43" s="93">
        <v>0</v>
      </c>
      <c r="K43" s="93">
        <v>0</v>
      </c>
      <c r="L43" s="93">
        <v>0</v>
      </c>
      <c r="M43" s="93">
        <v>0</v>
      </c>
      <c r="N43" s="93">
        <v>0</v>
      </c>
      <c r="O43" s="93">
        <v>0</v>
      </c>
      <c r="P43" s="93">
        <v>0</v>
      </c>
      <c r="Q43" s="93">
        <v>0</v>
      </c>
    </row>
    <row r="44" spans="1:17" s="93" customFormat="1" x14ac:dyDescent="0.25">
      <c r="A44" s="45" t="s">
        <v>284</v>
      </c>
      <c r="B44" s="93">
        <v>14059.536400000001</v>
      </c>
      <c r="C44" s="93">
        <v>0</v>
      </c>
      <c r="D44" s="93">
        <v>0</v>
      </c>
      <c r="E44" s="93">
        <v>14059.536400000001</v>
      </c>
      <c r="F44" s="93">
        <v>0</v>
      </c>
      <c r="G44" s="93">
        <v>14059.536400000001</v>
      </c>
      <c r="H44" s="93">
        <v>0</v>
      </c>
      <c r="I44" s="93">
        <v>0</v>
      </c>
      <c r="J44" s="93">
        <v>0</v>
      </c>
      <c r="K44" s="93">
        <v>0</v>
      </c>
      <c r="L44" s="93">
        <v>0</v>
      </c>
      <c r="M44" s="93">
        <v>0</v>
      </c>
      <c r="N44" s="93">
        <v>0</v>
      </c>
      <c r="O44" s="93">
        <v>0</v>
      </c>
      <c r="P44" s="93">
        <v>0</v>
      </c>
      <c r="Q44" s="93">
        <v>0</v>
      </c>
    </row>
    <row r="45" spans="1:17" s="93" customFormat="1" x14ac:dyDescent="0.25">
      <c r="A45" s="45" t="s">
        <v>285</v>
      </c>
      <c r="B45" s="93">
        <v>28758.805399999997</v>
      </c>
      <c r="C45" s="93">
        <v>0</v>
      </c>
      <c r="D45" s="93">
        <v>0</v>
      </c>
      <c r="E45" s="93">
        <v>28758.805399999997</v>
      </c>
      <c r="F45" s="93">
        <v>0</v>
      </c>
      <c r="G45" s="93">
        <v>28758.805399999997</v>
      </c>
      <c r="H45" s="93">
        <v>0</v>
      </c>
      <c r="I45" s="93">
        <v>0</v>
      </c>
      <c r="J45" s="93">
        <v>0</v>
      </c>
      <c r="K45" s="93">
        <v>0</v>
      </c>
      <c r="L45" s="93">
        <v>0</v>
      </c>
      <c r="M45" s="93">
        <v>0</v>
      </c>
      <c r="N45" s="93">
        <v>0</v>
      </c>
      <c r="O45" s="93">
        <v>0</v>
      </c>
      <c r="P45" s="93">
        <v>0</v>
      </c>
      <c r="Q45" s="93">
        <v>0</v>
      </c>
    </row>
    <row r="46" spans="1:17" s="93" customFormat="1" x14ac:dyDescent="0.25">
      <c r="A46" s="45" t="s">
        <v>286</v>
      </c>
      <c r="B46" s="93">
        <v>50274.598399999995</v>
      </c>
      <c r="C46" s="93">
        <v>0</v>
      </c>
      <c r="D46" s="93">
        <v>0</v>
      </c>
      <c r="E46" s="93">
        <v>50274.598399999995</v>
      </c>
      <c r="F46" s="93">
        <v>0</v>
      </c>
      <c r="G46" s="93">
        <v>50274.598399999995</v>
      </c>
      <c r="H46" s="93">
        <v>0</v>
      </c>
      <c r="I46" s="93">
        <v>0</v>
      </c>
      <c r="J46" s="93">
        <v>0</v>
      </c>
      <c r="K46" s="93">
        <v>0</v>
      </c>
      <c r="L46" s="93">
        <v>0</v>
      </c>
      <c r="M46" s="93">
        <v>0</v>
      </c>
      <c r="N46" s="93">
        <v>0</v>
      </c>
      <c r="O46" s="93">
        <v>0</v>
      </c>
      <c r="P46" s="93">
        <v>0</v>
      </c>
      <c r="Q46" s="93">
        <v>0</v>
      </c>
    </row>
    <row r="47" spans="1:17" s="93" customFormat="1" x14ac:dyDescent="0.25">
      <c r="A47" s="45" t="s">
        <v>287</v>
      </c>
      <c r="B47" s="93">
        <v>29438.635200000001</v>
      </c>
      <c r="C47" s="93">
        <v>0</v>
      </c>
      <c r="D47" s="93">
        <v>0</v>
      </c>
      <c r="E47" s="93">
        <v>29438.635200000001</v>
      </c>
      <c r="F47" s="93">
        <v>0</v>
      </c>
      <c r="G47" s="93">
        <v>29438.635200000001</v>
      </c>
      <c r="H47" s="93">
        <v>0</v>
      </c>
      <c r="I47" s="93">
        <v>0</v>
      </c>
      <c r="J47" s="93">
        <v>0</v>
      </c>
      <c r="K47" s="93">
        <v>0</v>
      </c>
      <c r="L47" s="93">
        <v>0</v>
      </c>
      <c r="M47" s="93">
        <v>0</v>
      </c>
      <c r="N47" s="93">
        <v>0</v>
      </c>
      <c r="O47" s="93">
        <v>0</v>
      </c>
      <c r="P47" s="93">
        <v>0</v>
      </c>
      <c r="Q47" s="93">
        <v>0</v>
      </c>
    </row>
    <row r="48" spans="1:17" s="93" customFormat="1" x14ac:dyDescent="0.25">
      <c r="A48" s="45" t="s">
        <v>288</v>
      </c>
      <c r="B48" s="93">
        <v>14259.1111</v>
      </c>
      <c r="C48" s="93">
        <v>0</v>
      </c>
      <c r="D48" s="93">
        <v>0</v>
      </c>
      <c r="E48" s="93">
        <v>14259.1111</v>
      </c>
      <c r="F48" s="93">
        <v>0</v>
      </c>
      <c r="G48" s="93">
        <v>14259.1111</v>
      </c>
      <c r="H48" s="93">
        <v>0</v>
      </c>
      <c r="I48" s="93">
        <v>0</v>
      </c>
      <c r="J48" s="93">
        <v>0</v>
      </c>
      <c r="K48" s="93">
        <v>0</v>
      </c>
      <c r="L48" s="93">
        <v>0</v>
      </c>
      <c r="M48" s="93">
        <v>0</v>
      </c>
      <c r="N48" s="93">
        <v>0</v>
      </c>
      <c r="O48" s="93">
        <v>0</v>
      </c>
      <c r="P48" s="93">
        <v>0</v>
      </c>
      <c r="Q48" s="93">
        <v>0</v>
      </c>
    </row>
    <row r="49" spans="1:17" s="38" customFormat="1" x14ac:dyDescent="0.25">
      <c r="A49" s="24" t="s">
        <v>289</v>
      </c>
      <c r="B49" s="46">
        <f>+G49+Q49</f>
        <v>0</v>
      </c>
      <c r="C49" s="46">
        <f t="shared" ref="C49:O49" si="8">SUM(C50)</f>
        <v>0</v>
      </c>
      <c r="D49" s="46">
        <f t="shared" si="8"/>
        <v>0</v>
      </c>
      <c r="E49" s="46">
        <f t="shared" si="8"/>
        <v>0</v>
      </c>
      <c r="F49" s="46">
        <f t="shared" si="8"/>
        <v>0</v>
      </c>
      <c r="G49" s="46">
        <f t="shared" ref="G49" si="9">SUM(C49:F49)</f>
        <v>0</v>
      </c>
      <c r="H49" s="46">
        <f t="shared" si="8"/>
        <v>0</v>
      </c>
      <c r="I49" s="46">
        <f t="shared" si="8"/>
        <v>0</v>
      </c>
      <c r="J49" s="46">
        <f t="shared" si="8"/>
        <v>0</v>
      </c>
      <c r="K49" s="46">
        <f t="shared" si="8"/>
        <v>0</v>
      </c>
      <c r="L49" s="46">
        <f t="shared" si="8"/>
        <v>0</v>
      </c>
      <c r="M49" s="46">
        <f t="shared" si="8"/>
        <v>0</v>
      </c>
      <c r="N49" s="46">
        <f t="shared" si="8"/>
        <v>0</v>
      </c>
      <c r="O49" s="46">
        <f t="shared" si="8"/>
        <v>0</v>
      </c>
      <c r="P49" s="46">
        <f>SUM(P50)</f>
        <v>0</v>
      </c>
      <c r="Q49" s="46">
        <f>SUM(Q50)</f>
        <v>0</v>
      </c>
    </row>
    <row r="50" spans="1:17" x14ac:dyDescent="0.25">
      <c r="A50" s="37" t="s">
        <v>290</v>
      </c>
      <c r="B50" s="93">
        <v>0</v>
      </c>
      <c r="C50" s="93">
        <v>0</v>
      </c>
      <c r="D50" s="93">
        <v>0</v>
      </c>
      <c r="E50" s="93">
        <v>0</v>
      </c>
      <c r="F50" s="93">
        <v>0</v>
      </c>
      <c r="G50" s="93">
        <v>0</v>
      </c>
      <c r="H50" s="93">
        <v>0</v>
      </c>
      <c r="I50" s="93">
        <v>0</v>
      </c>
      <c r="J50" s="93">
        <v>0</v>
      </c>
      <c r="K50" s="93">
        <v>0</v>
      </c>
      <c r="L50" s="93">
        <v>0</v>
      </c>
      <c r="M50" s="93">
        <v>0</v>
      </c>
      <c r="N50" s="93">
        <v>0</v>
      </c>
      <c r="O50" s="93">
        <v>0</v>
      </c>
      <c r="P50" s="93">
        <v>0</v>
      </c>
      <c r="Q50" s="93">
        <v>0</v>
      </c>
    </row>
    <row r="51" spans="1:17" s="38" customFormat="1" x14ac:dyDescent="0.25">
      <c r="A51" s="24" t="s">
        <v>291</v>
      </c>
      <c r="B51" s="24">
        <f t="shared" ref="B51" si="10">+G51+Q51</f>
        <v>520610.73915999912</v>
      </c>
      <c r="C51" s="46">
        <f>SUM(C52:C53)</f>
        <v>508110.73916000006</v>
      </c>
      <c r="D51" s="46">
        <f>SUM(D52:D53)</f>
        <v>0</v>
      </c>
      <c r="E51" s="46">
        <f>SUM(E52:E53)</f>
        <v>12499.999999999069</v>
      </c>
      <c r="F51" s="46">
        <f>SUM(F52:F53)</f>
        <v>0</v>
      </c>
      <c r="G51" s="46">
        <f t="shared" ref="G51" si="11">SUM(C51:F51)</f>
        <v>520610.73915999912</v>
      </c>
      <c r="H51" s="46">
        <f t="shared" ref="H51:P51" si="12">SUM(H52:H53)</f>
        <v>0</v>
      </c>
      <c r="I51" s="46">
        <f t="shared" si="12"/>
        <v>0</v>
      </c>
      <c r="J51" s="46">
        <f t="shared" si="12"/>
        <v>0</v>
      </c>
      <c r="K51" s="46">
        <f t="shared" si="12"/>
        <v>0</v>
      </c>
      <c r="L51" s="46">
        <f t="shared" si="12"/>
        <v>0</v>
      </c>
      <c r="M51" s="46">
        <f t="shared" si="12"/>
        <v>0</v>
      </c>
      <c r="N51" s="46">
        <f t="shared" si="12"/>
        <v>0</v>
      </c>
      <c r="O51" s="46">
        <f t="shared" si="12"/>
        <v>0</v>
      </c>
      <c r="P51" s="46">
        <f t="shared" si="12"/>
        <v>0</v>
      </c>
      <c r="Q51" s="46">
        <f t="shared" ref="Q51" si="13">SUM(H51:P51)</f>
        <v>0</v>
      </c>
    </row>
    <row r="52" spans="1:17" ht="30" x14ac:dyDescent="0.25">
      <c r="A52" s="93" t="s">
        <v>292</v>
      </c>
      <c r="B52" s="93">
        <v>508110.73916000006</v>
      </c>
      <c r="C52" s="94">
        <v>508110.73916000006</v>
      </c>
      <c r="D52" s="94">
        <v>0</v>
      </c>
      <c r="E52" s="94">
        <v>0</v>
      </c>
      <c r="F52" s="94">
        <v>0</v>
      </c>
      <c r="G52" s="94">
        <v>508110.73916000006</v>
      </c>
      <c r="H52" s="94">
        <v>0</v>
      </c>
      <c r="I52" s="94">
        <v>0</v>
      </c>
      <c r="J52" s="94">
        <v>0</v>
      </c>
      <c r="K52" s="94">
        <v>0</v>
      </c>
      <c r="L52" s="94">
        <v>0</v>
      </c>
      <c r="M52" s="94">
        <v>0</v>
      </c>
      <c r="N52" s="94">
        <v>0</v>
      </c>
      <c r="O52" s="94">
        <v>0</v>
      </c>
      <c r="P52" s="94">
        <v>0</v>
      </c>
      <c r="Q52" s="94">
        <v>0</v>
      </c>
    </row>
    <row r="53" spans="1:17" x14ac:dyDescent="0.25">
      <c r="A53" s="93" t="s">
        <v>293</v>
      </c>
      <c r="B53" s="93">
        <v>12499.999999999069</v>
      </c>
      <c r="C53" s="94">
        <v>0</v>
      </c>
      <c r="D53" s="94">
        <v>0</v>
      </c>
      <c r="E53" s="93">
        <v>12499.999999999069</v>
      </c>
      <c r="F53" s="94">
        <v>0</v>
      </c>
      <c r="G53" s="94">
        <v>12499.999999999069</v>
      </c>
      <c r="H53" s="94">
        <v>0</v>
      </c>
      <c r="I53" s="94">
        <v>0</v>
      </c>
      <c r="J53" s="94">
        <v>0</v>
      </c>
      <c r="K53" s="94">
        <v>0</v>
      </c>
      <c r="L53" s="94">
        <v>0</v>
      </c>
      <c r="M53" s="94">
        <v>0</v>
      </c>
      <c r="N53" s="94">
        <v>0</v>
      </c>
      <c r="O53" s="94">
        <v>0</v>
      </c>
      <c r="P53" s="94">
        <v>0</v>
      </c>
      <c r="Q53" s="94">
        <v>0</v>
      </c>
    </row>
    <row r="54" spans="1:17" s="38" customFormat="1" x14ac:dyDescent="0.25">
      <c r="A54" s="24" t="s">
        <v>294</v>
      </c>
      <c r="B54" s="24">
        <f t="shared" ref="B54" si="14">+G54+Q54</f>
        <v>457969</v>
      </c>
      <c r="C54" s="24">
        <f>SUM(C55)</f>
        <v>457969</v>
      </c>
      <c r="D54" s="24">
        <f t="shared" ref="D54:P54" si="15">SUM(D55)</f>
        <v>0</v>
      </c>
      <c r="E54" s="24">
        <f t="shared" si="15"/>
        <v>0</v>
      </c>
      <c r="F54" s="24">
        <f t="shared" si="15"/>
        <v>0</v>
      </c>
      <c r="G54" s="24">
        <f t="shared" ref="G54" si="16">SUM(C54:F54)</f>
        <v>457969</v>
      </c>
      <c r="H54" s="24">
        <f t="shared" si="15"/>
        <v>0</v>
      </c>
      <c r="I54" s="24">
        <f t="shared" si="15"/>
        <v>0</v>
      </c>
      <c r="J54" s="24">
        <f t="shared" si="15"/>
        <v>0</v>
      </c>
      <c r="K54" s="24">
        <f t="shared" si="15"/>
        <v>0</v>
      </c>
      <c r="L54" s="24">
        <f t="shared" si="15"/>
        <v>0</v>
      </c>
      <c r="M54" s="24">
        <f t="shared" si="15"/>
        <v>0</v>
      </c>
      <c r="N54" s="24">
        <f t="shared" si="15"/>
        <v>0</v>
      </c>
      <c r="O54" s="24">
        <f t="shared" si="15"/>
        <v>0</v>
      </c>
      <c r="P54" s="24">
        <f t="shared" si="15"/>
        <v>0</v>
      </c>
      <c r="Q54" s="46">
        <f t="shared" ref="Q54" si="17">SUM(H54:P54)</f>
        <v>0</v>
      </c>
    </row>
    <row r="55" spans="1:17" ht="30" x14ac:dyDescent="0.25">
      <c r="A55" s="93" t="s">
        <v>295</v>
      </c>
      <c r="B55" s="93">
        <v>457969</v>
      </c>
      <c r="C55" s="93">
        <v>457969</v>
      </c>
      <c r="D55" s="93">
        <v>0</v>
      </c>
      <c r="E55" s="93">
        <v>0</v>
      </c>
      <c r="F55" s="93">
        <v>0</v>
      </c>
      <c r="G55" s="94">
        <v>457969</v>
      </c>
      <c r="H55" s="95">
        <v>0</v>
      </c>
      <c r="I55" s="2">
        <v>0</v>
      </c>
      <c r="J55" s="95">
        <v>0</v>
      </c>
      <c r="K55" s="95">
        <v>0</v>
      </c>
      <c r="L55" s="95">
        <v>0</v>
      </c>
      <c r="M55" s="95">
        <v>0</v>
      </c>
      <c r="N55" s="95">
        <v>0</v>
      </c>
      <c r="O55" s="95">
        <v>0</v>
      </c>
      <c r="P55" s="95">
        <v>0</v>
      </c>
      <c r="Q55" s="96">
        <v>0</v>
      </c>
    </row>
    <row r="56" spans="1:17" s="38" customFormat="1" x14ac:dyDescent="0.25">
      <c r="A56" s="24" t="s">
        <v>296</v>
      </c>
      <c r="B56" s="46">
        <f>+G56+Q56</f>
        <v>17748047.415226802</v>
      </c>
      <c r="C56" s="46">
        <f>+C57+C61+C64</f>
        <v>2900913.3039838001</v>
      </c>
      <c r="D56" s="46">
        <f>+D57+D61+D64</f>
        <v>3657848.9797100001</v>
      </c>
      <c r="E56" s="46">
        <f>+E57+E61+E64</f>
        <v>9892031.2865830027</v>
      </c>
      <c r="F56" s="46">
        <f>+F57+F61+F64</f>
        <v>1297253.8449500001</v>
      </c>
      <c r="G56" s="46">
        <f>SUM(C56:F56)</f>
        <v>17748047.415226802</v>
      </c>
      <c r="H56" s="46">
        <f t="shared" ref="H56:P56" si="18">+H57+H61+H64</f>
        <v>0</v>
      </c>
      <c r="I56" s="46">
        <f t="shared" si="18"/>
        <v>0</v>
      </c>
      <c r="J56" s="46">
        <f t="shared" si="18"/>
        <v>0</v>
      </c>
      <c r="K56" s="46">
        <f t="shared" si="18"/>
        <v>0</v>
      </c>
      <c r="L56" s="46">
        <f t="shared" si="18"/>
        <v>0</v>
      </c>
      <c r="M56" s="46">
        <f t="shared" si="18"/>
        <v>0</v>
      </c>
      <c r="N56" s="46">
        <f t="shared" si="18"/>
        <v>0</v>
      </c>
      <c r="O56" s="46">
        <f t="shared" si="18"/>
        <v>0</v>
      </c>
      <c r="P56" s="46">
        <f t="shared" si="18"/>
        <v>0</v>
      </c>
      <c r="Q56" s="46">
        <f t="shared" ref="Q56:Q57" si="19">SUM(H56:P56)</f>
        <v>0</v>
      </c>
    </row>
    <row r="57" spans="1:17" s="38" customFormat="1" x14ac:dyDescent="0.25">
      <c r="A57" s="24" t="s">
        <v>297</v>
      </c>
      <c r="B57" s="46">
        <f>+G57+Q57</f>
        <v>14805756.630603002</v>
      </c>
      <c r="C57" s="46">
        <f>SUM(C58:C60)</f>
        <v>839688.36254000012</v>
      </c>
      <c r="D57" s="46">
        <f>SUM(D58:D60)</f>
        <v>3657848.9797100001</v>
      </c>
      <c r="E57" s="46">
        <f>SUM(E58:E60)</f>
        <v>9010965.4434030019</v>
      </c>
      <c r="F57" s="46">
        <f>SUM(F58:F60)</f>
        <v>1297253.8449500001</v>
      </c>
      <c r="G57" s="46">
        <f>SUM(C57:F57)</f>
        <v>14805756.630603002</v>
      </c>
      <c r="H57" s="46">
        <f t="shared" ref="H57:P57" si="20">SUM(H58:H60)</f>
        <v>0</v>
      </c>
      <c r="I57" s="46">
        <f t="shared" si="20"/>
        <v>0</v>
      </c>
      <c r="J57" s="46">
        <f t="shared" si="20"/>
        <v>0</v>
      </c>
      <c r="K57" s="46">
        <f t="shared" si="20"/>
        <v>0</v>
      </c>
      <c r="L57" s="46">
        <f t="shared" si="20"/>
        <v>0</v>
      </c>
      <c r="M57" s="46">
        <f t="shared" si="20"/>
        <v>0</v>
      </c>
      <c r="N57" s="46">
        <f t="shared" si="20"/>
        <v>0</v>
      </c>
      <c r="O57" s="46">
        <f t="shared" si="20"/>
        <v>0</v>
      </c>
      <c r="P57" s="46">
        <f t="shared" si="20"/>
        <v>0</v>
      </c>
      <c r="Q57" s="46">
        <f t="shared" si="19"/>
        <v>0</v>
      </c>
    </row>
    <row r="58" spans="1:17" x14ac:dyDescent="0.25">
      <c r="A58" s="93" t="s">
        <v>298</v>
      </c>
      <c r="B58" s="93">
        <v>14734397.393713003</v>
      </c>
      <c r="C58" s="93">
        <v>768329.12565000018</v>
      </c>
      <c r="D58" s="93">
        <v>3657848.9797100001</v>
      </c>
      <c r="E58" s="93">
        <v>9010965.4434030019</v>
      </c>
      <c r="F58" s="93">
        <v>1297253.8449500001</v>
      </c>
      <c r="G58" s="93">
        <v>14734397.393713003</v>
      </c>
      <c r="H58" s="95">
        <v>0</v>
      </c>
      <c r="I58" s="2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0</v>
      </c>
      <c r="P58" s="95">
        <v>0</v>
      </c>
      <c r="Q58" s="2">
        <v>0</v>
      </c>
    </row>
    <row r="59" spans="1:17" s="93" customFormat="1" x14ac:dyDescent="0.25">
      <c r="A59" s="93" t="s">
        <v>299</v>
      </c>
      <c r="B59" s="93">
        <v>71359.23689</v>
      </c>
      <c r="C59" s="97">
        <v>71359.23689</v>
      </c>
      <c r="D59" s="97">
        <v>0</v>
      </c>
      <c r="E59" s="97">
        <v>0</v>
      </c>
      <c r="F59" s="97">
        <v>0</v>
      </c>
      <c r="G59" s="93">
        <v>71359.23689</v>
      </c>
      <c r="H59" s="95">
        <v>0</v>
      </c>
      <c r="I59" s="2">
        <v>0</v>
      </c>
      <c r="J59" s="95">
        <v>0</v>
      </c>
      <c r="K59" s="95">
        <v>0</v>
      </c>
      <c r="L59" s="95">
        <v>0</v>
      </c>
      <c r="M59" s="95">
        <v>0</v>
      </c>
      <c r="N59" s="95">
        <v>0</v>
      </c>
      <c r="O59" s="95">
        <v>0</v>
      </c>
      <c r="P59" s="95">
        <v>0</v>
      </c>
      <c r="Q59" s="93">
        <v>0</v>
      </c>
    </row>
    <row r="60" spans="1:17" x14ac:dyDescent="0.25">
      <c r="A60" s="93" t="s">
        <v>300</v>
      </c>
      <c r="B60" s="2">
        <v>0</v>
      </c>
      <c r="C60" s="97">
        <v>0</v>
      </c>
      <c r="D60" s="97">
        <v>0</v>
      </c>
      <c r="E60" s="97">
        <v>0</v>
      </c>
      <c r="F60" s="97">
        <v>0</v>
      </c>
      <c r="G60" s="93">
        <v>0</v>
      </c>
      <c r="H60" s="95">
        <v>0</v>
      </c>
      <c r="I60" s="2">
        <v>0</v>
      </c>
      <c r="J60" s="95">
        <v>0</v>
      </c>
      <c r="K60" s="95">
        <v>0</v>
      </c>
      <c r="L60" s="95">
        <v>0</v>
      </c>
      <c r="M60" s="95">
        <v>0</v>
      </c>
      <c r="N60" s="95">
        <v>0</v>
      </c>
      <c r="O60" s="95">
        <v>0</v>
      </c>
      <c r="P60" s="95">
        <v>0</v>
      </c>
      <c r="Q60" s="2">
        <v>0</v>
      </c>
    </row>
    <row r="61" spans="1:17" s="38" customFormat="1" x14ac:dyDescent="0.25">
      <c r="A61" s="24" t="s">
        <v>301</v>
      </c>
      <c r="B61" s="46">
        <f>+G61+Q61</f>
        <v>2036918.0427037999</v>
      </c>
      <c r="C61" s="46">
        <f>SUM(C62:C63)</f>
        <v>1536918.0427037999</v>
      </c>
      <c r="D61" s="46">
        <f>SUM(D62:D63)</f>
        <v>0</v>
      </c>
      <c r="E61" s="46">
        <f>SUM(E62:E63)</f>
        <v>500000</v>
      </c>
      <c r="F61" s="46">
        <f>SUM(F62:F63)</f>
        <v>0</v>
      </c>
      <c r="G61" s="46">
        <f>SUM(C61:F61)</f>
        <v>2036918.0427037999</v>
      </c>
      <c r="H61" s="46">
        <f t="shared" ref="H61:P61" si="21">SUM(H62:H63)</f>
        <v>0</v>
      </c>
      <c r="I61" s="46">
        <f t="shared" si="21"/>
        <v>0</v>
      </c>
      <c r="J61" s="46">
        <f t="shared" si="21"/>
        <v>0</v>
      </c>
      <c r="K61" s="46">
        <f t="shared" si="21"/>
        <v>0</v>
      </c>
      <c r="L61" s="46">
        <f t="shared" si="21"/>
        <v>0</v>
      </c>
      <c r="M61" s="46">
        <f t="shared" si="21"/>
        <v>0</v>
      </c>
      <c r="N61" s="46">
        <f t="shared" si="21"/>
        <v>0</v>
      </c>
      <c r="O61" s="46">
        <f t="shared" si="21"/>
        <v>0</v>
      </c>
      <c r="P61" s="46">
        <f t="shared" si="21"/>
        <v>0</v>
      </c>
      <c r="Q61" s="46">
        <f t="shared" ref="Q61" si="22">SUM(H61:P61)</f>
        <v>0</v>
      </c>
    </row>
    <row r="62" spans="1:17" s="93" customFormat="1" x14ac:dyDescent="0.25">
      <c r="A62" s="93" t="s">
        <v>302</v>
      </c>
      <c r="B62" s="93">
        <v>1536918.0427037999</v>
      </c>
      <c r="C62" s="97">
        <v>1536918.0427037999</v>
      </c>
      <c r="D62" s="97">
        <v>0</v>
      </c>
      <c r="E62" s="95">
        <v>0</v>
      </c>
      <c r="F62" s="95">
        <v>0</v>
      </c>
      <c r="G62" s="93">
        <v>1536918.0427037999</v>
      </c>
      <c r="H62" s="95">
        <v>0</v>
      </c>
      <c r="I62" s="2">
        <v>0</v>
      </c>
      <c r="J62" s="95">
        <v>0</v>
      </c>
      <c r="K62" s="95">
        <v>0</v>
      </c>
      <c r="L62" s="95">
        <v>0</v>
      </c>
      <c r="M62" s="95">
        <v>0</v>
      </c>
      <c r="N62" s="95">
        <v>0</v>
      </c>
      <c r="O62" s="95">
        <v>0</v>
      </c>
      <c r="P62" s="95">
        <v>0</v>
      </c>
      <c r="Q62" s="93">
        <v>0</v>
      </c>
    </row>
    <row r="63" spans="1:17" s="93" customFormat="1" x14ac:dyDescent="0.25">
      <c r="A63" s="45" t="s">
        <v>303</v>
      </c>
      <c r="B63" s="93">
        <v>500000</v>
      </c>
      <c r="C63" s="97">
        <v>0</v>
      </c>
      <c r="D63" s="97">
        <v>0</v>
      </c>
      <c r="E63" s="95">
        <v>500000</v>
      </c>
      <c r="F63" s="95">
        <v>0</v>
      </c>
      <c r="G63" s="93">
        <v>500000</v>
      </c>
      <c r="H63" s="95">
        <v>0</v>
      </c>
      <c r="I63" s="2">
        <v>0</v>
      </c>
      <c r="J63" s="95">
        <v>0</v>
      </c>
      <c r="K63" s="95">
        <v>0</v>
      </c>
      <c r="L63" s="95">
        <v>0</v>
      </c>
      <c r="M63" s="95">
        <v>0</v>
      </c>
      <c r="N63" s="95">
        <v>0</v>
      </c>
      <c r="O63" s="95">
        <v>0</v>
      </c>
      <c r="P63" s="95">
        <v>0</v>
      </c>
      <c r="Q63" s="93">
        <v>0</v>
      </c>
    </row>
    <row r="64" spans="1:17" s="38" customFormat="1" x14ac:dyDescent="0.25">
      <c r="A64" s="24" t="s">
        <v>304</v>
      </c>
      <c r="B64" s="46">
        <f>+G64+Q64</f>
        <v>905372.74192000018</v>
      </c>
      <c r="C64" s="46">
        <f>SUM(C65:C66)</f>
        <v>524306.89874000009</v>
      </c>
      <c r="D64" s="46">
        <f>SUM(D65:D66)</f>
        <v>0</v>
      </c>
      <c r="E64" s="46">
        <f>SUM(E65:E66)</f>
        <v>381065.84318000003</v>
      </c>
      <c r="F64" s="46">
        <f>SUM(F65:F66)</f>
        <v>0</v>
      </c>
      <c r="G64" s="46">
        <f t="shared" ref="G64" si="23">SUM(C64:F64)</f>
        <v>905372.74192000018</v>
      </c>
      <c r="H64" s="46">
        <f t="shared" ref="H64:P64" si="24">SUM(H65:H66)</f>
        <v>0</v>
      </c>
      <c r="I64" s="46">
        <f t="shared" si="24"/>
        <v>0</v>
      </c>
      <c r="J64" s="46">
        <f t="shared" si="24"/>
        <v>0</v>
      </c>
      <c r="K64" s="46">
        <f t="shared" si="24"/>
        <v>0</v>
      </c>
      <c r="L64" s="46">
        <f t="shared" si="24"/>
        <v>0</v>
      </c>
      <c r="M64" s="46">
        <f t="shared" si="24"/>
        <v>0</v>
      </c>
      <c r="N64" s="46">
        <f t="shared" si="24"/>
        <v>0</v>
      </c>
      <c r="O64" s="46">
        <f t="shared" si="24"/>
        <v>0</v>
      </c>
      <c r="P64" s="46">
        <f t="shared" si="24"/>
        <v>0</v>
      </c>
      <c r="Q64" s="46">
        <f t="shared" ref="Q64" si="25">SUM(H64:P64)</f>
        <v>0</v>
      </c>
    </row>
    <row r="65" spans="1:17" s="93" customFormat="1" ht="45" x14ac:dyDescent="0.25">
      <c r="A65" s="93" t="s">
        <v>305</v>
      </c>
      <c r="B65" s="93">
        <v>524306.89874000009</v>
      </c>
      <c r="C65" s="97">
        <v>524306.89874000009</v>
      </c>
      <c r="D65" s="97">
        <v>0</v>
      </c>
      <c r="E65" s="97">
        <v>0</v>
      </c>
      <c r="F65" s="97">
        <v>0</v>
      </c>
      <c r="G65" s="93">
        <v>524306.89874000009</v>
      </c>
      <c r="H65" s="97">
        <v>0</v>
      </c>
      <c r="I65" s="93">
        <v>0</v>
      </c>
      <c r="J65" s="97">
        <v>0</v>
      </c>
      <c r="K65" s="97">
        <v>0</v>
      </c>
      <c r="L65" s="97">
        <v>0</v>
      </c>
      <c r="M65" s="97">
        <v>0</v>
      </c>
      <c r="N65" s="97">
        <v>0</v>
      </c>
      <c r="O65" s="97">
        <v>0</v>
      </c>
      <c r="P65" s="97">
        <v>0</v>
      </c>
      <c r="Q65" s="93">
        <v>0</v>
      </c>
    </row>
    <row r="66" spans="1:17" s="93" customFormat="1" x14ac:dyDescent="0.25">
      <c r="A66" s="93" t="s">
        <v>306</v>
      </c>
      <c r="B66" s="93">
        <v>381065.84318000003</v>
      </c>
      <c r="C66" s="97">
        <v>0</v>
      </c>
      <c r="D66" s="97">
        <v>0</v>
      </c>
      <c r="E66" s="97">
        <v>381065.84318000003</v>
      </c>
      <c r="F66" s="97">
        <v>0</v>
      </c>
      <c r="G66" s="93">
        <v>381065.84318000003</v>
      </c>
      <c r="H66" s="95">
        <v>0</v>
      </c>
      <c r="I66" s="2">
        <v>0</v>
      </c>
      <c r="J66" s="95">
        <v>0</v>
      </c>
      <c r="K66" s="95">
        <v>0</v>
      </c>
      <c r="L66" s="95">
        <v>0</v>
      </c>
      <c r="M66" s="95">
        <v>0</v>
      </c>
      <c r="N66" s="95">
        <v>0</v>
      </c>
      <c r="O66" s="95">
        <v>0</v>
      </c>
      <c r="P66" s="95">
        <v>0</v>
      </c>
      <c r="Q66" s="93">
        <v>0</v>
      </c>
    </row>
    <row r="67" spans="1:17" x14ac:dyDescent="0.25">
      <c r="A67" s="120" t="s">
        <v>184</v>
      </c>
      <c r="B67" s="120">
        <f>+B56+B7</f>
        <v>62859439.984043799</v>
      </c>
      <c r="C67" s="120">
        <f>+C7+C56</f>
        <v>8101509.5928357998</v>
      </c>
      <c r="D67" s="120">
        <f>+D7+D56</f>
        <v>5843519.113012</v>
      </c>
      <c r="E67" s="120">
        <f>+E7+E56</f>
        <v>30428797.536225002</v>
      </c>
      <c r="F67" s="120">
        <f>+F7+F56</f>
        <v>1738733.256726</v>
      </c>
      <c r="G67" s="120">
        <f>SUM(C67:F67)</f>
        <v>46112559.498798802</v>
      </c>
      <c r="H67" s="120">
        <f t="shared" ref="H67:P67" si="26">+H7+H56</f>
        <v>27510.958349</v>
      </c>
      <c r="I67" s="120">
        <f t="shared" si="26"/>
        <v>6164060.0669999998</v>
      </c>
      <c r="J67" s="120">
        <f t="shared" si="26"/>
        <v>134010.91686400003</v>
      </c>
      <c r="K67" s="120">
        <f t="shared" si="26"/>
        <v>789.60464999999999</v>
      </c>
      <c r="L67" s="120">
        <f t="shared" si="26"/>
        <v>0</v>
      </c>
      <c r="M67" s="120">
        <f t="shared" si="26"/>
        <v>0</v>
      </c>
      <c r="N67" s="120">
        <f t="shared" si="26"/>
        <v>2090087.4832299999</v>
      </c>
      <c r="O67" s="120">
        <f t="shared" si="26"/>
        <v>7880249.9884410007</v>
      </c>
      <c r="P67" s="120">
        <f t="shared" si="26"/>
        <v>450171.46671100007</v>
      </c>
      <c r="Q67" s="120">
        <f t="shared" ref="Q67" si="27">SUM(H67:P67)</f>
        <v>16746880.485245001</v>
      </c>
    </row>
    <row r="68" spans="1:17" x14ac:dyDescent="0.25">
      <c r="B68" s="98"/>
    </row>
    <row r="70" spans="1:17" x14ac:dyDescent="0.25">
      <c r="A70" s="99" t="s">
        <v>185</v>
      </c>
    </row>
    <row r="71" spans="1:17" s="5" customFormat="1" x14ac:dyDescent="0.25">
      <c r="A71" s="36" t="s">
        <v>307</v>
      </c>
      <c r="I71" s="2"/>
    </row>
    <row r="72" spans="1:17" s="5" customFormat="1" x14ac:dyDescent="0.25">
      <c r="A72" s="36" t="s">
        <v>308</v>
      </c>
      <c r="I72" s="2"/>
    </row>
    <row r="73" spans="1:17" s="5" customFormat="1" x14ac:dyDescent="0.25">
      <c r="A73" s="17" t="s">
        <v>309</v>
      </c>
      <c r="I73" s="2"/>
    </row>
    <row r="74" spans="1:17" s="65" customFormat="1" x14ac:dyDescent="0.25">
      <c r="A74" s="109"/>
      <c r="I74" s="2"/>
    </row>
    <row r="153" spans="9:9" x14ac:dyDescent="0.25">
      <c r="I153" s="2">
        <v>104795</v>
      </c>
    </row>
    <row r="163" spans="9:9" x14ac:dyDescent="0.25">
      <c r="I163" s="2">
        <v>299274.41099999996</v>
      </c>
    </row>
  </sheetData>
  <mergeCells count="7">
    <mergeCell ref="A1:Q1"/>
    <mergeCell ref="A2:Q2"/>
    <mergeCell ref="A3:Q3"/>
    <mergeCell ref="A5:A6"/>
    <mergeCell ref="B5:B6"/>
    <mergeCell ref="C5:G5"/>
    <mergeCell ref="H5:Q5"/>
  </mergeCells>
  <conditionalFormatting sqref="B4">
    <cfRule type="cellIs" dxfId="4" priority="3" operator="lessThan">
      <formula>0</formula>
    </cfRule>
    <cfRule type="cellIs" dxfId="3" priority="4" operator="greaterThan">
      <formula>0</formula>
    </cfRule>
  </conditionalFormatting>
  <conditionalFormatting sqref="B68">
    <cfRule type="cellIs" dxfId="2" priority="1" operator="lessThan">
      <formula>0</formula>
    </cfRule>
    <cfRule type="cellIs" dxfId="1" priority="2" operator="greaterThan">
      <formula>0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showGridLines="0" zoomScale="85" zoomScaleNormal="85" workbookViewId="0">
      <selection activeCell="E13" sqref="E13"/>
    </sheetView>
  </sheetViews>
  <sheetFormatPr baseColWidth="10" defaultColWidth="11.42578125" defaultRowHeight="15" x14ac:dyDescent="0.25"/>
  <cols>
    <col min="1" max="1" width="51.42578125" style="34" bestFit="1" customWidth="1"/>
    <col min="2" max="5" width="19.140625" style="34" customWidth="1"/>
    <col min="6" max="7" width="11.42578125" style="34"/>
    <col min="8" max="8" width="17" style="34" bestFit="1" customWidth="1"/>
    <col min="9" max="9" width="14.7109375" style="34" bestFit="1" customWidth="1"/>
    <col min="10" max="15" width="11.42578125" style="34"/>
    <col min="16" max="17" width="17" style="34" bestFit="1" customWidth="1"/>
    <col min="18" max="16384" width="11.42578125" style="34"/>
  </cols>
  <sheetData>
    <row r="1" spans="1:8" ht="27" customHeight="1" x14ac:dyDescent="0.25">
      <c r="A1" s="128" t="s">
        <v>215</v>
      </c>
      <c r="B1" s="129"/>
      <c r="C1" s="129"/>
      <c r="D1" s="129"/>
      <c r="E1" s="129"/>
    </row>
    <row r="2" spans="1:8" x14ac:dyDescent="0.25">
      <c r="A2" s="129" t="s">
        <v>24</v>
      </c>
      <c r="B2" s="129"/>
      <c r="C2" s="129"/>
      <c r="D2" s="129"/>
      <c r="E2" s="129"/>
    </row>
    <row r="3" spans="1:8" x14ac:dyDescent="0.25">
      <c r="A3" s="129" t="s">
        <v>25</v>
      </c>
      <c r="B3" s="129"/>
      <c r="C3" s="129"/>
      <c r="D3" s="129"/>
      <c r="E3" s="129"/>
    </row>
    <row r="4" spans="1:8" x14ac:dyDescent="0.25">
      <c r="A4" s="84"/>
      <c r="B4" s="84"/>
      <c r="C4" s="84"/>
      <c r="D4" s="84"/>
      <c r="E4" s="84"/>
    </row>
    <row r="5" spans="1:8" ht="45" x14ac:dyDescent="0.25">
      <c r="A5" s="26" t="s">
        <v>216</v>
      </c>
      <c r="B5" s="27" t="s">
        <v>217</v>
      </c>
      <c r="C5" s="27" t="s">
        <v>218</v>
      </c>
      <c r="D5" s="27" t="s">
        <v>219</v>
      </c>
      <c r="E5" s="27" t="s">
        <v>220</v>
      </c>
    </row>
    <row r="6" spans="1:8" ht="20.100000000000001" customHeight="1" x14ac:dyDescent="0.25">
      <c r="A6" s="92" t="s">
        <v>221</v>
      </c>
      <c r="B6" s="5">
        <v>80050.803759999995</v>
      </c>
      <c r="C6" s="5">
        <v>0</v>
      </c>
      <c r="D6" s="5">
        <v>80050.803759999995</v>
      </c>
      <c r="E6" s="5">
        <v>80050.803759999995</v>
      </c>
      <c r="F6" s="5"/>
    </row>
    <row r="7" spans="1:8" ht="20.100000000000001" customHeight="1" x14ac:dyDescent="0.25">
      <c r="A7" s="92" t="s">
        <v>222</v>
      </c>
      <c r="B7" s="5">
        <v>6538.5741600000056</v>
      </c>
      <c r="C7" s="5">
        <v>0</v>
      </c>
      <c r="D7" s="5">
        <v>0</v>
      </c>
      <c r="E7" s="5">
        <v>6538.5741600000056</v>
      </c>
      <c r="F7" s="5"/>
    </row>
    <row r="8" spans="1:8" ht="20.100000000000001" customHeight="1" x14ac:dyDescent="0.25">
      <c r="A8" s="92" t="s">
        <v>223</v>
      </c>
      <c r="B8" s="5">
        <v>174490.11427999998</v>
      </c>
      <c r="C8" s="5">
        <v>0</v>
      </c>
      <c r="D8" s="5">
        <v>0</v>
      </c>
      <c r="E8" s="5">
        <v>174490.11427999998</v>
      </c>
      <c r="F8" s="5"/>
    </row>
    <row r="9" spans="1:8" ht="20.100000000000001" customHeight="1" x14ac:dyDescent="0.25">
      <c r="A9" s="92" t="s">
        <v>46</v>
      </c>
      <c r="B9" s="5">
        <v>95954.99008999989</v>
      </c>
      <c r="C9" s="5">
        <v>0</v>
      </c>
      <c r="D9" s="5">
        <v>0</v>
      </c>
      <c r="E9" s="5">
        <v>95954.99008999989</v>
      </c>
      <c r="F9" s="5"/>
    </row>
    <row r="10" spans="1:8" ht="20.100000000000001" customHeight="1" x14ac:dyDescent="0.25">
      <c r="A10" s="92" t="s">
        <v>30</v>
      </c>
      <c r="B10" s="5">
        <v>109783.7296500001</v>
      </c>
      <c r="C10" s="5">
        <v>0</v>
      </c>
      <c r="D10" s="5">
        <v>0</v>
      </c>
      <c r="E10" s="5">
        <v>0</v>
      </c>
      <c r="F10" s="5"/>
    </row>
    <row r="11" spans="1:8" ht="20.100000000000001" customHeight="1" x14ac:dyDescent="0.25">
      <c r="A11" s="92" t="s">
        <v>224</v>
      </c>
      <c r="B11" s="5">
        <v>57466.428010000163</v>
      </c>
      <c r="C11" s="5">
        <v>57466.428010000163</v>
      </c>
      <c r="D11" s="5">
        <v>57466.428010000163</v>
      </c>
      <c r="E11" s="5">
        <v>57466.428010000163</v>
      </c>
      <c r="F11" s="5"/>
    </row>
    <row r="12" spans="1:8" ht="20.100000000000001" customHeight="1" x14ac:dyDescent="0.25">
      <c r="A12" s="92" t="s">
        <v>225</v>
      </c>
      <c r="B12" s="5">
        <v>22.258790000000019</v>
      </c>
      <c r="C12" s="5">
        <v>0</v>
      </c>
      <c r="D12" s="5">
        <v>0</v>
      </c>
      <c r="E12" s="5">
        <v>22.258790000000019</v>
      </c>
      <c r="F12" s="5"/>
      <c r="H12" s="5"/>
    </row>
    <row r="13" spans="1:8" ht="20.100000000000001" customHeight="1" x14ac:dyDescent="0.25">
      <c r="A13" s="41" t="s">
        <v>184</v>
      </c>
      <c r="B13" s="42">
        <f>SUM(B6:B12)</f>
        <v>524306.89874000009</v>
      </c>
      <c r="C13" s="42">
        <f>SUM(C6:C12)</f>
        <v>57466.428010000163</v>
      </c>
      <c r="D13" s="42">
        <f>SUM(D6:D12)</f>
        <v>137517.23177000016</v>
      </c>
      <c r="E13" s="42">
        <f>SUM(E6:E12)</f>
        <v>414523.16908999998</v>
      </c>
      <c r="F13" s="5"/>
    </row>
    <row r="15" spans="1:8" x14ac:dyDescent="0.25">
      <c r="A15" s="44" t="s">
        <v>185</v>
      </c>
    </row>
    <row r="16" spans="1:8" x14ac:dyDescent="0.25">
      <c r="A16" s="17" t="s">
        <v>226</v>
      </c>
    </row>
    <row r="17" spans="1:1" x14ac:dyDescent="0.25">
      <c r="A17" s="10" t="s">
        <v>227</v>
      </c>
    </row>
    <row r="18" spans="1:1" x14ac:dyDescent="0.25">
      <c r="A18" s="10" t="s">
        <v>228</v>
      </c>
    </row>
    <row r="19" spans="1:1" x14ac:dyDescent="0.25">
      <c r="A19" s="10" t="s">
        <v>229</v>
      </c>
    </row>
    <row r="20" spans="1:1" x14ac:dyDescent="0.25">
      <c r="A20" s="10" t="s">
        <v>230</v>
      </c>
    </row>
    <row r="143" spans="8:8" x14ac:dyDescent="0.25">
      <c r="H143" s="34">
        <v>104795</v>
      </c>
    </row>
    <row r="153" spans="8:8" x14ac:dyDescent="0.25">
      <c r="H153" s="34">
        <v>299274.41099999996</v>
      </c>
    </row>
  </sheetData>
  <mergeCells count="3">
    <mergeCell ref="A1:E1"/>
    <mergeCell ref="A2:E2"/>
    <mergeCell ref="A3:E3"/>
  </mergeCells>
  <conditionalFormatting sqref="F6:F13">
    <cfRule type="cellIs" dxfId="0" priority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zoomScale="85" zoomScaleNormal="85" workbookViewId="0">
      <selection activeCell="H9" sqref="H9"/>
    </sheetView>
  </sheetViews>
  <sheetFormatPr baseColWidth="10" defaultRowHeight="15" x14ac:dyDescent="0.25"/>
  <cols>
    <col min="1" max="1" width="23.7109375" style="5" customWidth="1"/>
    <col min="2" max="2" width="14.140625" style="5" customWidth="1"/>
    <col min="3" max="3" width="18.28515625" style="5" customWidth="1"/>
    <col min="4" max="4" width="21.5703125" style="5" customWidth="1"/>
    <col min="5" max="5" width="18.140625" style="5" customWidth="1"/>
    <col min="6" max="7" width="20.7109375" style="5" customWidth="1"/>
    <col min="8" max="8" width="17.42578125" style="5" customWidth="1"/>
    <col min="9" max="258" width="11.42578125" style="5"/>
    <col min="259" max="259" width="24.140625" style="5" customWidth="1"/>
    <col min="260" max="260" width="14.140625" style="5" customWidth="1"/>
    <col min="261" max="261" width="22.7109375" style="5" customWidth="1"/>
    <col min="262" max="263" width="18.140625" style="5" customWidth="1"/>
    <col min="264" max="264" width="20.5703125" style="5" customWidth="1"/>
    <col min="265" max="514" width="11.42578125" style="5"/>
    <col min="515" max="515" width="24.140625" style="5" customWidth="1"/>
    <col min="516" max="516" width="14.140625" style="5" customWidth="1"/>
    <col min="517" max="517" width="22.7109375" style="5" customWidth="1"/>
    <col min="518" max="519" width="18.140625" style="5" customWidth="1"/>
    <col min="520" max="520" width="20.5703125" style="5" customWidth="1"/>
    <col min="521" max="770" width="11.42578125" style="5"/>
    <col min="771" max="771" width="24.140625" style="5" customWidth="1"/>
    <col min="772" max="772" width="14.140625" style="5" customWidth="1"/>
    <col min="773" max="773" width="22.7109375" style="5" customWidth="1"/>
    <col min="774" max="775" width="18.140625" style="5" customWidth="1"/>
    <col min="776" max="776" width="20.5703125" style="5" customWidth="1"/>
    <col min="777" max="1026" width="11.42578125" style="5"/>
    <col min="1027" max="1027" width="24.140625" style="5" customWidth="1"/>
    <col min="1028" max="1028" width="14.140625" style="5" customWidth="1"/>
    <col min="1029" max="1029" width="22.7109375" style="5" customWidth="1"/>
    <col min="1030" max="1031" width="18.140625" style="5" customWidth="1"/>
    <col min="1032" max="1032" width="20.5703125" style="5" customWidth="1"/>
    <col min="1033" max="1282" width="11.42578125" style="5"/>
    <col min="1283" max="1283" width="24.140625" style="5" customWidth="1"/>
    <col min="1284" max="1284" width="14.140625" style="5" customWidth="1"/>
    <col min="1285" max="1285" width="22.7109375" style="5" customWidth="1"/>
    <col min="1286" max="1287" width="18.140625" style="5" customWidth="1"/>
    <col min="1288" max="1288" width="20.5703125" style="5" customWidth="1"/>
    <col min="1289" max="1538" width="11.42578125" style="5"/>
    <col min="1539" max="1539" width="24.140625" style="5" customWidth="1"/>
    <col min="1540" max="1540" width="14.140625" style="5" customWidth="1"/>
    <col min="1541" max="1541" width="22.7109375" style="5" customWidth="1"/>
    <col min="1542" max="1543" width="18.140625" style="5" customWidth="1"/>
    <col min="1544" max="1544" width="20.5703125" style="5" customWidth="1"/>
    <col min="1545" max="1794" width="11.42578125" style="5"/>
    <col min="1795" max="1795" width="24.140625" style="5" customWidth="1"/>
    <col min="1796" max="1796" width="14.140625" style="5" customWidth="1"/>
    <col min="1797" max="1797" width="22.7109375" style="5" customWidth="1"/>
    <col min="1798" max="1799" width="18.140625" style="5" customWidth="1"/>
    <col min="1800" max="1800" width="20.5703125" style="5" customWidth="1"/>
    <col min="1801" max="2050" width="11.42578125" style="5"/>
    <col min="2051" max="2051" width="24.140625" style="5" customWidth="1"/>
    <col min="2052" max="2052" width="14.140625" style="5" customWidth="1"/>
    <col min="2053" max="2053" width="22.7109375" style="5" customWidth="1"/>
    <col min="2054" max="2055" width="18.140625" style="5" customWidth="1"/>
    <col min="2056" max="2056" width="20.5703125" style="5" customWidth="1"/>
    <col min="2057" max="2306" width="11.42578125" style="5"/>
    <col min="2307" max="2307" width="24.140625" style="5" customWidth="1"/>
    <col min="2308" max="2308" width="14.140625" style="5" customWidth="1"/>
    <col min="2309" max="2309" width="22.7109375" style="5" customWidth="1"/>
    <col min="2310" max="2311" width="18.140625" style="5" customWidth="1"/>
    <col min="2312" max="2312" width="20.5703125" style="5" customWidth="1"/>
    <col min="2313" max="2562" width="11.42578125" style="5"/>
    <col min="2563" max="2563" width="24.140625" style="5" customWidth="1"/>
    <col min="2564" max="2564" width="14.140625" style="5" customWidth="1"/>
    <col min="2565" max="2565" width="22.7109375" style="5" customWidth="1"/>
    <col min="2566" max="2567" width="18.140625" style="5" customWidth="1"/>
    <col min="2568" max="2568" width="20.5703125" style="5" customWidth="1"/>
    <col min="2569" max="2818" width="11.42578125" style="5"/>
    <col min="2819" max="2819" width="24.140625" style="5" customWidth="1"/>
    <col min="2820" max="2820" width="14.140625" style="5" customWidth="1"/>
    <col min="2821" max="2821" width="22.7109375" style="5" customWidth="1"/>
    <col min="2822" max="2823" width="18.140625" style="5" customWidth="1"/>
    <col min="2824" max="2824" width="20.5703125" style="5" customWidth="1"/>
    <col min="2825" max="3074" width="11.42578125" style="5"/>
    <col min="3075" max="3075" width="24.140625" style="5" customWidth="1"/>
    <col min="3076" max="3076" width="14.140625" style="5" customWidth="1"/>
    <col min="3077" max="3077" width="22.7109375" style="5" customWidth="1"/>
    <col min="3078" max="3079" width="18.140625" style="5" customWidth="1"/>
    <col min="3080" max="3080" width="20.5703125" style="5" customWidth="1"/>
    <col min="3081" max="3330" width="11.42578125" style="5"/>
    <col min="3331" max="3331" width="24.140625" style="5" customWidth="1"/>
    <col min="3332" max="3332" width="14.140625" style="5" customWidth="1"/>
    <col min="3333" max="3333" width="22.7109375" style="5" customWidth="1"/>
    <col min="3334" max="3335" width="18.140625" style="5" customWidth="1"/>
    <col min="3336" max="3336" width="20.5703125" style="5" customWidth="1"/>
    <col min="3337" max="3586" width="11.42578125" style="5"/>
    <col min="3587" max="3587" width="24.140625" style="5" customWidth="1"/>
    <col min="3588" max="3588" width="14.140625" style="5" customWidth="1"/>
    <col min="3589" max="3589" width="22.7109375" style="5" customWidth="1"/>
    <col min="3590" max="3591" width="18.140625" style="5" customWidth="1"/>
    <col min="3592" max="3592" width="20.5703125" style="5" customWidth="1"/>
    <col min="3593" max="3842" width="11.42578125" style="5"/>
    <col min="3843" max="3843" width="24.140625" style="5" customWidth="1"/>
    <col min="3844" max="3844" width="14.140625" style="5" customWidth="1"/>
    <col min="3845" max="3845" width="22.7109375" style="5" customWidth="1"/>
    <col min="3846" max="3847" width="18.140625" style="5" customWidth="1"/>
    <col min="3848" max="3848" width="20.5703125" style="5" customWidth="1"/>
    <col min="3849" max="4098" width="11.42578125" style="5"/>
    <col min="4099" max="4099" width="24.140625" style="5" customWidth="1"/>
    <col min="4100" max="4100" width="14.140625" style="5" customWidth="1"/>
    <col min="4101" max="4101" width="22.7109375" style="5" customWidth="1"/>
    <col min="4102" max="4103" width="18.140625" style="5" customWidth="1"/>
    <col min="4104" max="4104" width="20.5703125" style="5" customWidth="1"/>
    <col min="4105" max="4354" width="11.42578125" style="5"/>
    <col min="4355" max="4355" width="24.140625" style="5" customWidth="1"/>
    <col min="4356" max="4356" width="14.140625" style="5" customWidth="1"/>
    <col min="4357" max="4357" width="22.7109375" style="5" customWidth="1"/>
    <col min="4358" max="4359" width="18.140625" style="5" customWidth="1"/>
    <col min="4360" max="4360" width="20.5703125" style="5" customWidth="1"/>
    <col min="4361" max="4610" width="11.42578125" style="5"/>
    <col min="4611" max="4611" width="24.140625" style="5" customWidth="1"/>
    <col min="4612" max="4612" width="14.140625" style="5" customWidth="1"/>
    <col min="4613" max="4613" width="22.7109375" style="5" customWidth="1"/>
    <col min="4614" max="4615" width="18.140625" style="5" customWidth="1"/>
    <col min="4616" max="4616" width="20.5703125" style="5" customWidth="1"/>
    <col min="4617" max="4866" width="11.42578125" style="5"/>
    <col min="4867" max="4867" width="24.140625" style="5" customWidth="1"/>
    <col min="4868" max="4868" width="14.140625" style="5" customWidth="1"/>
    <col min="4869" max="4869" width="22.7109375" style="5" customWidth="1"/>
    <col min="4870" max="4871" width="18.140625" style="5" customWidth="1"/>
    <col min="4872" max="4872" width="20.5703125" style="5" customWidth="1"/>
    <col min="4873" max="5122" width="11.42578125" style="5"/>
    <col min="5123" max="5123" width="24.140625" style="5" customWidth="1"/>
    <col min="5124" max="5124" width="14.140625" style="5" customWidth="1"/>
    <col min="5125" max="5125" width="22.7109375" style="5" customWidth="1"/>
    <col min="5126" max="5127" width="18.140625" style="5" customWidth="1"/>
    <col min="5128" max="5128" width="20.5703125" style="5" customWidth="1"/>
    <col min="5129" max="5378" width="11.42578125" style="5"/>
    <col min="5379" max="5379" width="24.140625" style="5" customWidth="1"/>
    <col min="5380" max="5380" width="14.140625" style="5" customWidth="1"/>
    <col min="5381" max="5381" width="22.7109375" style="5" customWidth="1"/>
    <col min="5382" max="5383" width="18.140625" style="5" customWidth="1"/>
    <col min="5384" max="5384" width="20.5703125" style="5" customWidth="1"/>
    <col min="5385" max="5634" width="11.42578125" style="5"/>
    <col min="5635" max="5635" width="24.140625" style="5" customWidth="1"/>
    <col min="5636" max="5636" width="14.140625" style="5" customWidth="1"/>
    <col min="5637" max="5637" width="22.7109375" style="5" customWidth="1"/>
    <col min="5638" max="5639" width="18.140625" style="5" customWidth="1"/>
    <col min="5640" max="5640" width="20.5703125" style="5" customWidth="1"/>
    <col min="5641" max="5890" width="11.42578125" style="5"/>
    <col min="5891" max="5891" width="24.140625" style="5" customWidth="1"/>
    <col min="5892" max="5892" width="14.140625" style="5" customWidth="1"/>
    <col min="5893" max="5893" width="22.7109375" style="5" customWidth="1"/>
    <col min="5894" max="5895" width="18.140625" style="5" customWidth="1"/>
    <col min="5896" max="5896" width="20.5703125" style="5" customWidth="1"/>
    <col min="5897" max="6146" width="11.42578125" style="5"/>
    <col min="6147" max="6147" width="24.140625" style="5" customWidth="1"/>
    <col min="6148" max="6148" width="14.140625" style="5" customWidth="1"/>
    <col min="6149" max="6149" width="22.7109375" style="5" customWidth="1"/>
    <col min="6150" max="6151" width="18.140625" style="5" customWidth="1"/>
    <col min="6152" max="6152" width="20.5703125" style="5" customWidth="1"/>
    <col min="6153" max="6402" width="11.42578125" style="5"/>
    <col min="6403" max="6403" width="24.140625" style="5" customWidth="1"/>
    <col min="6404" max="6404" width="14.140625" style="5" customWidth="1"/>
    <col min="6405" max="6405" width="22.7109375" style="5" customWidth="1"/>
    <col min="6406" max="6407" width="18.140625" style="5" customWidth="1"/>
    <col min="6408" max="6408" width="20.5703125" style="5" customWidth="1"/>
    <col min="6409" max="6658" width="11.42578125" style="5"/>
    <col min="6659" max="6659" width="24.140625" style="5" customWidth="1"/>
    <col min="6660" max="6660" width="14.140625" style="5" customWidth="1"/>
    <col min="6661" max="6661" width="22.7109375" style="5" customWidth="1"/>
    <col min="6662" max="6663" width="18.140625" style="5" customWidth="1"/>
    <col min="6664" max="6664" width="20.5703125" style="5" customWidth="1"/>
    <col min="6665" max="6914" width="11.42578125" style="5"/>
    <col min="6915" max="6915" width="24.140625" style="5" customWidth="1"/>
    <col min="6916" max="6916" width="14.140625" style="5" customWidth="1"/>
    <col min="6917" max="6917" width="22.7109375" style="5" customWidth="1"/>
    <col min="6918" max="6919" width="18.140625" style="5" customWidth="1"/>
    <col min="6920" max="6920" width="20.5703125" style="5" customWidth="1"/>
    <col min="6921" max="7170" width="11.42578125" style="5"/>
    <col min="7171" max="7171" width="24.140625" style="5" customWidth="1"/>
    <col min="7172" max="7172" width="14.140625" style="5" customWidth="1"/>
    <col min="7173" max="7173" width="22.7109375" style="5" customWidth="1"/>
    <col min="7174" max="7175" width="18.140625" style="5" customWidth="1"/>
    <col min="7176" max="7176" width="20.5703125" style="5" customWidth="1"/>
    <col min="7177" max="7426" width="11.42578125" style="5"/>
    <col min="7427" max="7427" width="24.140625" style="5" customWidth="1"/>
    <col min="7428" max="7428" width="14.140625" style="5" customWidth="1"/>
    <col min="7429" max="7429" width="22.7109375" style="5" customWidth="1"/>
    <col min="7430" max="7431" width="18.140625" style="5" customWidth="1"/>
    <col min="7432" max="7432" width="20.5703125" style="5" customWidth="1"/>
    <col min="7433" max="7682" width="11.42578125" style="5"/>
    <col min="7683" max="7683" width="24.140625" style="5" customWidth="1"/>
    <col min="7684" max="7684" width="14.140625" style="5" customWidth="1"/>
    <col min="7685" max="7685" width="22.7109375" style="5" customWidth="1"/>
    <col min="7686" max="7687" width="18.140625" style="5" customWidth="1"/>
    <col min="7688" max="7688" width="20.5703125" style="5" customWidth="1"/>
    <col min="7689" max="7938" width="11.42578125" style="5"/>
    <col min="7939" max="7939" width="24.140625" style="5" customWidth="1"/>
    <col min="7940" max="7940" width="14.140625" style="5" customWidth="1"/>
    <col min="7941" max="7941" width="22.7109375" style="5" customWidth="1"/>
    <col min="7942" max="7943" width="18.140625" style="5" customWidth="1"/>
    <col min="7944" max="7944" width="20.5703125" style="5" customWidth="1"/>
    <col min="7945" max="8194" width="11.42578125" style="5"/>
    <col min="8195" max="8195" width="24.140625" style="5" customWidth="1"/>
    <col min="8196" max="8196" width="14.140625" style="5" customWidth="1"/>
    <col min="8197" max="8197" width="22.7109375" style="5" customWidth="1"/>
    <col min="8198" max="8199" width="18.140625" style="5" customWidth="1"/>
    <col min="8200" max="8200" width="20.5703125" style="5" customWidth="1"/>
    <col min="8201" max="8450" width="11.42578125" style="5"/>
    <col min="8451" max="8451" width="24.140625" style="5" customWidth="1"/>
    <col min="8452" max="8452" width="14.140625" style="5" customWidth="1"/>
    <col min="8453" max="8453" width="22.7109375" style="5" customWidth="1"/>
    <col min="8454" max="8455" width="18.140625" style="5" customWidth="1"/>
    <col min="8456" max="8456" width="20.5703125" style="5" customWidth="1"/>
    <col min="8457" max="8706" width="11.42578125" style="5"/>
    <col min="8707" max="8707" width="24.140625" style="5" customWidth="1"/>
    <col min="8708" max="8708" width="14.140625" style="5" customWidth="1"/>
    <col min="8709" max="8709" width="22.7109375" style="5" customWidth="1"/>
    <col min="8710" max="8711" width="18.140625" style="5" customWidth="1"/>
    <col min="8712" max="8712" width="20.5703125" style="5" customWidth="1"/>
    <col min="8713" max="8962" width="11.42578125" style="5"/>
    <col min="8963" max="8963" width="24.140625" style="5" customWidth="1"/>
    <col min="8964" max="8964" width="14.140625" style="5" customWidth="1"/>
    <col min="8965" max="8965" width="22.7109375" style="5" customWidth="1"/>
    <col min="8966" max="8967" width="18.140625" style="5" customWidth="1"/>
    <col min="8968" max="8968" width="20.5703125" style="5" customWidth="1"/>
    <col min="8969" max="9218" width="11.42578125" style="5"/>
    <col min="9219" max="9219" width="24.140625" style="5" customWidth="1"/>
    <col min="9220" max="9220" width="14.140625" style="5" customWidth="1"/>
    <col min="9221" max="9221" width="22.7109375" style="5" customWidth="1"/>
    <col min="9222" max="9223" width="18.140625" style="5" customWidth="1"/>
    <col min="9224" max="9224" width="20.5703125" style="5" customWidth="1"/>
    <col min="9225" max="9474" width="11.42578125" style="5"/>
    <col min="9475" max="9475" width="24.140625" style="5" customWidth="1"/>
    <col min="9476" max="9476" width="14.140625" style="5" customWidth="1"/>
    <col min="9477" max="9477" width="22.7109375" style="5" customWidth="1"/>
    <col min="9478" max="9479" width="18.140625" style="5" customWidth="1"/>
    <col min="9480" max="9480" width="20.5703125" style="5" customWidth="1"/>
    <col min="9481" max="9730" width="11.42578125" style="5"/>
    <col min="9731" max="9731" width="24.140625" style="5" customWidth="1"/>
    <col min="9732" max="9732" width="14.140625" style="5" customWidth="1"/>
    <col min="9733" max="9733" width="22.7109375" style="5" customWidth="1"/>
    <col min="9734" max="9735" width="18.140625" style="5" customWidth="1"/>
    <col min="9736" max="9736" width="20.5703125" style="5" customWidth="1"/>
    <col min="9737" max="9986" width="11.42578125" style="5"/>
    <col min="9987" max="9987" width="24.140625" style="5" customWidth="1"/>
    <col min="9988" max="9988" width="14.140625" style="5" customWidth="1"/>
    <col min="9989" max="9989" width="22.7109375" style="5" customWidth="1"/>
    <col min="9990" max="9991" width="18.140625" style="5" customWidth="1"/>
    <col min="9992" max="9992" width="20.5703125" style="5" customWidth="1"/>
    <col min="9993" max="10242" width="11.42578125" style="5"/>
    <col min="10243" max="10243" width="24.140625" style="5" customWidth="1"/>
    <col min="10244" max="10244" width="14.140625" style="5" customWidth="1"/>
    <col min="10245" max="10245" width="22.7109375" style="5" customWidth="1"/>
    <col min="10246" max="10247" width="18.140625" style="5" customWidth="1"/>
    <col min="10248" max="10248" width="20.5703125" style="5" customWidth="1"/>
    <col min="10249" max="10498" width="11.42578125" style="5"/>
    <col min="10499" max="10499" width="24.140625" style="5" customWidth="1"/>
    <col min="10500" max="10500" width="14.140625" style="5" customWidth="1"/>
    <col min="10501" max="10501" width="22.7109375" style="5" customWidth="1"/>
    <col min="10502" max="10503" width="18.140625" style="5" customWidth="1"/>
    <col min="10504" max="10504" width="20.5703125" style="5" customWidth="1"/>
    <col min="10505" max="10754" width="11.42578125" style="5"/>
    <col min="10755" max="10755" width="24.140625" style="5" customWidth="1"/>
    <col min="10756" max="10756" width="14.140625" style="5" customWidth="1"/>
    <col min="10757" max="10757" width="22.7109375" style="5" customWidth="1"/>
    <col min="10758" max="10759" width="18.140625" style="5" customWidth="1"/>
    <col min="10760" max="10760" width="20.5703125" style="5" customWidth="1"/>
    <col min="10761" max="11010" width="11.42578125" style="5"/>
    <col min="11011" max="11011" width="24.140625" style="5" customWidth="1"/>
    <col min="11012" max="11012" width="14.140625" style="5" customWidth="1"/>
    <col min="11013" max="11013" width="22.7109375" style="5" customWidth="1"/>
    <col min="11014" max="11015" width="18.140625" style="5" customWidth="1"/>
    <col min="11016" max="11016" width="20.5703125" style="5" customWidth="1"/>
    <col min="11017" max="11266" width="11.42578125" style="5"/>
    <col min="11267" max="11267" width="24.140625" style="5" customWidth="1"/>
    <col min="11268" max="11268" width="14.140625" style="5" customWidth="1"/>
    <col min="11269" max="11269" width="22.7109375" style="5" customWidth="1"/>
    <col min="11270" max="11271" width="18.140625" style="5" customWidth="1"/>
    <col min="11272" max="11272" width="20.5703125" style="5" customWidth="1"/>
    <col min="11273" max="11522" width="11.42578125" style="5"/>
    <col min="11523" max="11523" width="24.140625" style="5" customWidth="1"/>
    <col min="11524" max="11524" width="14.140625" style="5" customWidth="1"/>
    <col min="11525" max="11525" width="22.7109375" style="5" customWidth="1"/>
    <col min="11526" max="11527" width="18.140625" style="5" customWidth="1"/>
    <col min="11528" max="11528" width="20.5703125" style="5" customWidth="1"/>
    <col min="11529" max="11778" width="11.42578125" style="5"/>
    <col min="11779" max="11779" width="24.140625" style="5" customWidth="1"/>
    <col min="11780" max="11780" width="14.140625" style="5" customWidth="1"/>
    <col min="11781" max="11781" width="22.7109375" style="5" customWidth="1"/>
    <col min="11782" max="11783" width="18.140625" style="5" customWidth="1"/>
    <col min="11784" max="11784" width="20.5703125" style="5" customWidth="1"/>
    <col min="11785" max="12034" width="11.42578125" style="5"/>
    <col min="12035" max="12035" width="24.140625" style="5" customWidth="1"/>
    <col min="12036" max="12036" width="14.140625" style="5" customWidth="1"/>
    <col min="12037" max="12037" width="22.7109375" style="5" customWidth="1"/>
    <col min="12038" max="12039" width="18.140625" style="5" customWidth="1"/>
    <col min="12040" max="12040" width="20.5703125" style="5" customWidth="1"/>
    <col min="12041" max="12290" width="11.42578125" style="5"/>
    <col min="12291" max="12291" width="24.140625" style="5" customWidth="1"/>
    <col min="12292" max="12292" width="14.140625" style="5" customWidth="1"/>
    <col min="12293" max="12293" width="22.7109375" style="5" customWidth="1"/>
    <col min="12294" max="12295" width="18.140625" style="5" customWidth="1"/>
    <col min="12296" max="12296" width="20.5703125" style="5" customWidth="1"/>
    <col min="12297" max="12546" width="11.42578125" style="5"/>
    <col min="12547" max="12547" width="24.140625" style="5" customWidth="1"/>
    <col min="12548" max="12548" width="14.140625" style="5" customWidth="1"/>
    <col min="12549" max="12549" width="22.7109375" style="5" customWidth="1"/>
    <col min="12550" max="12551" width="18.140625" style="5" customWidth="1"/>
    <col min="12552" max="12552" width="20.5703125" style="5" customWidth="1"/>
    <col min="12553" max="12802" width="11.42578125" style="5"/>
    <col min="12803" max="12803" width="24.140625" style="5" customWidth="1"/>
    <col min="12804" max="12804" width="14.140625" style="5" customWidth="1"/>
    <col min="12805" max="12805" width="22.7109375" style="5" customWidth="1"/>
    <col min="12806" max="12807" width="18.140625" style="5" customWidth="1"/>
    <col min="12808" max="12808" width="20.5703125" style="5" customWidth="1"/>
    <col min="12809" max="13058" width="11.42578125" style="5"/>
    <col min="13059" max="13059" width="24.140625" style="5" customWidth="1"/>
    <col min="13060" max="13060" width="14.140625" style="5" customWidth="1"/>
    <col min="13061" max="13061" width="22.7109375" style="5" customWidth="1"/>
    <col min="13062" max="13063" width="18.140625" style="5" customWidth="1"/>
    <col min="13064" max="13064" width="20.5703125" style="5" customWidth="1"/>
    <col min="13065" max="13314" width="11.42578125" style="5"/>
    <col min="13315" max="13315" width="24.140625" style="5" customWidth="1"/>
    <col min="13316" max="13316" width="14.140625" style="5" customWidth="1"/>
    <col min="13317" max="13317" width="22.7109375" style="5" customWidth="1"/>
    <col min="13318" max="13319" width="18.140625" style="5" customWidth="1"/>
    <col min="13320" max="13320" width="20.5703125" style="5" customWidth="1"/>
    <col min="13321" max="13570" width="11.42578125" style="5"/>
    <col min="13571" max="13571" width="24.140625" style="5" customWidth="1"/>
    <col min="13572" max="13572" width="14.140625" style="5" customWidth="1"/>
    <col min="13573" max="13573" width="22.7109375" style="5" customWidth="1"/>
    <col min="13574" max="13575" width="18.140625" style="5" customWidth="1"/>
    <col min="13576" max="13576" width="20.5703125" style="5" customWidth="1"/>
    <col min="13577" max="13826" width="11.42578125" style="5"/>
    <col min="13827" max="13827" width="24.140625" style="5" customWidth="1"/>
    <col min="13828" max="13828" width="14.140625" style="5" customWidth="1"/>
    <col min="13829" max="13829" width="22.7109375" style="5" customWidth="1"/>
    <col min="13830" max="13831" width="18.140625" style="5" customWidth="1"/>
    <col min="13832" max="13832" width="20.5703125" style="5" customWidth="1"/>
    <col min="13833" max="14082" width="11.42578125" style="5"/>
    <col min="14083" max="14083" width="24.140625" style="5" customWidth="1"/>
    <col min="14084" max="14084" width="14.140625" style="5" customWidth="1"/>
    <col min="14085" max="14085" width="22.7109375" style="5" customWidth="1"/>
    <col min="14086" max="14087" width="18.140625" style="5" customWidth="1"/>
    <col min="14088" max="14088" width="20.5703125" style="5" customWidth="1"/>
    <col min="14089" max="14338" width="11.42578125" style="5"/>
    <col min="14339" max="14339" width="24.140625" style="5" customWidth="1"/>
    <col min="14340" max="14340" width="14.140625" style="5" customWidth="1"/>
    <col min="14341" max="14341" width="22.7109375" style="5" customWidth="1"/>
    <col min="14342" max="14343" width="18.140625" style="5" customWidth="1"/>
    <col min="14344" max="14344" width="20.5703125" style="5" customWidth="1"/>
    <col min="14345" max="14594" width="11.42578125" style="5"/>
    <col min="14595" max="14595" width="24.140625" style="5" customWidth="1"/>
    <col min="14596" max="14596" width="14.140625" style="5" customWidth="1"/>
    <col min="14597" max="14597" width="22.7109375" style="5" customWidth="1"/>
    <col min="14598" max="14599" width="18.140625" style="5" customWidth="1"/>
    <col min="14600" max="14600" width="20.5703125" style="5" customWidth="1"/>
    <col min="14601" max="14850" width="11.42578125" style="5"/>
    <col min="14851" max="14851" width="24.140625" style="5" customWidth="1"/>
    <col min="14852" max="14852" width="14.140625" style="5" customWidth="1"/>
    <col min="14853" max="14853" width="22.7109375" style="5" customWidth="1"/>
    <col min="14854" max="14855" width="18.140625" style="5" customWidth="1"/>
    <col min="14856" max="14856" width="20.5703125" style="5" customWidth="1"/>
    <col min="14857" max="15106" width="11.42578125" style="5"/>
    <col min="15107" max="15107" width="24.140625" style="5" customWidth="1"/>
    <col min="15108" max="15108" width="14.140625" style="5" customWidth="1"/>
    <col min="15109" max="15109" width="22.7109375" style="5" customWidth="1"/>
    <col min="15110" max="15111" width="18.140625" style="5" customWidth="1"/>
    <col min="15112" max="15112" width="20.5703125" style="5" customWidth="1"/>
    <col min="15113" max="15362" width="11.42578125" style="5"/>
    <col min="15363" max="15363" width="24.140625" style="5" customWidth="1"/>
    <col min="15364" max="15364" width="14.140625" style="5" customWidth="1"/>
    <col min="15365" max="15365" width="22.7109375" style="5" customWidth="1"/>
    <col min="15366" max="15367" width="18.140625" style="5" customWidth="1"/>
    <col min="15368" max="15368" width="20.5703125" style="5" customWidth="1"/>
    <col min="15369" max="15618" width="11.42578125" style="5"/>
    <col min="15619" max="15619" width="24.140625" style="5" customWidth="1"/>
    <col min="15620" max="15620" width="14.140625" style="5" customWidth="1"/>
    <col min="15621" max="15621" width="22.7109375" style="5" customWidth="1"/>
    <col min="15622" max="15623" width="18.140625" style="5" customWidth="1"/>
    <col min="15624" max="15624" width="20.5703125" style="5" customWidth="1"/>
    <col min="15625" max="15874" width="11.42578125" style="5"/>
    <col min="15875" max="15875" width="24.140625" style="5" customWidth="1"/>
    <col min="15876" max="15876" width="14.140625" style="5" customWidth="1"/>
    <col min="15877" max="15877" width="22.7109375" style="5" customWidth="1"/>
    <col min="15878" max="15879" width="18.140625" style="5" customWidth="1"/>
    <col min="15880" max="15880" width="20.5703125" style="5" customWidth="1"/>
    <col min="15881" max="16130" width="11.42578125" style="5"/>
    <col min="16131" max="16131" width="24.140625" style="5" customWidth="1"/>
    <col min="16132" max="16132" width="14.140625" style="5" customWidth="1"/>
    <col min="16133" max="16133" width="22.7109375" style="5" customWidth="1"/>
    <col min="16134" max="16135" width="18.140625" style="5" customWidth="1"/>
    <col min="16136" max="16136" width="20.5703125" style="5" customWidth="1"/>
    <col min="16137" max="16384" width="11.42578125" style="5"/>
  </cols>
  <sheetData>
    <row r="1" spans="1:8" ht="29.25" customHeight="1" x14ac:dyDescent="0.25">
      <c r="A1" s="128" t="s">
        <v>143</v>
      </c>
      <c r="B1" s="128"/>
      <c r="C1" s="128"/>
      <c r="D1" s="128"/>
      <c r="E1" s="128"/>
      <c r="F1" s="128"/>
      <c r="G1" s="128"/>
      <c r="H1" s="128"/>
    </row>
    <row r="2" spans="1:8" x14ac:dyDescent="0.25">
      <c r="A2" s="128" t="s">
        <v>24</v>
      </c>
      <c r="B2" s="128"/>
      <c r="C2" s="128"/>
      <c r="D2" s="128"/>
      <c r="E2" s="128"/>
      <c r="F2" s="128"/>
      <c r="G2" s="128"/>
      <c r="H2" s="128"/>
    </row>
    <row r="3" spans="1:8" x14ac:dyDescent="0.25">
      <c r="A3" s="128" t="s">
        <v>25</v>
      </c>
      <c r="B3" s="128"/>
      <c r="C3" s="128"/>
      <c r="D3" s="128"/>
      <c r="E3" s="128"/>
      <c r="F3" s="128"/>
      <c r="G3" s="128"/>
      <c r="H3" s="128"/>
    </row>
    <row r="4" spans="1:8" x14ac:dyDescent="0.25">
      <c r="A4" s="128"/>
      <c r="B4" s="128"/>
      <c r="C4" s="128"/>
      <c r="D4" s="128"/>
      <c r="E4" s="128"/>
      <c r="F4" s="128"/>
      <c r="G4" s="128"/>
      <c r="H4" s="128"/>
    </row>
    <row r="5" spans="1:8" ht="45" customHeight="1" x14ac:dyDescent="0.25">
      <c r="A5" s="85" t="s">
        <v>201</v>
      </c>
      <c r="B5" s="85" t="s">
        <v>202</v>
      </c>
      <c r="C5" s="85" t="s">
        <v>203</v>
      </c>
      <c r="D5" s="85" t="s">
        <v>204</v>
      </c>
      <c r="E5" s="85" t="s">
        <v>205</v>
      </c>
      <c r="F5" s="85" t="s">
        <v>206</v>
      </c>
      <c r="G5" s="85" t="s">
        <v>162</v>
      </c>
      <c r="H5" s="85" t="s">
        <v>207</v>
      </c>
    </row>
    <row r="6" spans="1:8" ht="20.100000000000001" customHeight="1" x14ac:dyDescent="0.25">
      <c r="A6" s="80" t="s">
        <v>147</v>
      </c>
      <c r="B6" s="57" t="s">
        <v>208</v>
      </c>
      <c r="C6" s="57">
        <v>2500000</v>
      </c>
      <c r="D6" s="57">
        <v>0</v>
      </c>
      <c r="E6" s="57">
        <v>0</v>
      </c>
      <c r="F6" s="57">
        <v>0</v>
      </c>
      <c r="G6" s="57">
        <v>0</v>
      </c>
      <c r="H6" s="33">
        <v>0</v>
      </c>
    </row>
    <row r="7" spans="1:8" ht="20.100000000000001" customHeight="1" x14ac:dyDescent="0.25">
      <c r="A7" s="80" t="s">
        <v>148</v>
      </c>
      <c r="B7" s="81" t="s">
        <v>208</v>
      </c>
      <c r="C7" s="57">
        <v>600000</v>
      </c>
      <c r="D7" s="57">
        <v>24999.999999999302</v>
      </c>
      <c r="E7" s="57">
        <v>0</v>
      </c>
      <c r="F7" s="57">
        <v>12500.000000000233</v>
      </c>
      <c r="G7" s="57">
        <v>705.14048000000184</v>
      </c>
      <c r="H7" s="33">
        <v>12499.999999999069</v>
      </c>
    </row>
    <row r="8" spans="1:8" ht="20.100000000000001" customHeight="1" x14ac:dyDescent="0.25">
      <c r="A8" s="80" t="s">
        <v>209</v>
      </c>
      <c r="B8" s="57" t="s">
        <v>210</v>
      </c>
      <c r="C8" s="57">
        <v>300000</v>
      </c>
      <c r="D8" s="57">
        <v>0</v>
      </c>
      <c r="E8" s="57">
        <v>0</v>
      </c>
      <c r="F8" s="57">
        <v>0</v>
      </c>
      <c r="G8" s="57">
        <v>0</v>
      </c>
      <c r="H8" s="33">
        <v>0</v>
      </c>
    </row>
    <row r="9" spans="1:8" ht="20.100000000000001" customHeight="1" x14ac:dyDescent="0.25">
      <c r="A9" s="130" t="s">
        <v>211</v>
      </c>
      <c r="B9" s="130">
        <v>0</v>
      </c>
      <c r="C9" s="85">
        <f>SUM(C6:C8)</f>
        <v>3400000</v>
      </c>
      <c r="D9" s="35">
        <f>SUM(D6:D8)</f>
        <v>24999.999999999302</v>
      </c>
      <c r="E9" s="35">
        <f t="shared" ref="E9:H9" si="0">SUM(E6:E8)</f>
        <v>0</v>
      </c>
      <c r="F9" s="35">
        <f t="shared" si="0"/>
        <v>12500.000000000233</v>
      </c>
      <c r="G9" s="35">
        <f t="shared" si="0"/>
        <v>705.14048000000184</v>
      </c>
      <c r="H9" s="35">
        <f t="shared" si="0"/>
        <v>12499.999999999069</v>
      </c>
    </row>
    <row r="11" spans="1:8" x14ac:dyDescent="0.25">
      <c r="A11" s="44" t="s">
        <v>185</v>
      </c>
      <c r="B11" s="10"/>
    </row>
    <row r="12" spans="1:8" x14ac:dyDescent="0.25">
      <c r="A12" s="10" t="s">
        <v>212</v>
      </c>
    </row>
    <row r="13" spans="1:8" x14ac:dyDescent="0.25">
      <c r="A13" s="10" t="s">
        <v>213</v>
      </c>
    </row>
    <row r="14" spans="1:8" x14ac:dyDescent="0.25">
      <c r="A14" s="5" t="s">
        <v>214</v>
      </c>
    </row>
  </sheetData>
  <mergeCells count="5">
    <mergeCell ref="A1:H1"/>
    <mergeCell ref="A2:H2"/>
    <mergeCell ref="A3:H3"/>
    <mergeCell ref="A4:H4"/>
    <mergeCell ref="A9:B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6"/>
  <sheetViews>
    <sheetView showGridLines="0" zoomScale="85" zoomScaleNormal="85" workbookViewId="0">
      <selection activeCell="B10" sqref="B10"/>
    </sheetView>
  </sheetViews>
  <sheetFormatPr baseColWidth="10" defaultRowHeight="15" x14ac:dyDescent="0.25"/>
  <cols>
    <col min="1" max="1" width="71.85546875" style="4" bestFit="1" customWidth="1"/>
    <col min="2" max="2" width="21.140625" style="25" customWidth="1"/>
    <col min="3" max="3" width="11.42578125" style="4"/>
    <col min="4" max="4" width="14.7109375" style="4" bestFit="1" customWidth="1"/>
    <col min="5" max="5" width="11.42578125" style="4"/>
    <col min="6" max="6" width="27.28515625" style="4" customWidth="1"/>
    <col min="7" max="7" width="48.85546875" style="4" customWidth="1"/>
    <col min="8" max="8" width="11" style="4" bestFit="1" customWidth="1"/>
    <col min="9" max="9" width="17" style="4" bestFit="1" customWidth="1"/>
    <col min="10" max="16" width="11.42578125" style="4"/>
    <col min="17" max="18" width="17" style="4" bestFit="1" customWidth="1"/>
    <col min="19" max="256" width="11.42578125" style="4"/>
    <col min="257" max="257" width="59.28515625" style="4" customWidth="1"/>
    <col min="258" max="258" width="21.140625" style="4" customWidth="1"/>
    <col min="259" max="262" width="11.42578125" style="4"/>
    <col min="263" max="263" width="48.85546875" style="4" customWidth="1"/>
    <col min="264" max="264" width="11" style="4" bestFit="1" customWidth="1"/>
    <col min="265" max="512" width="11.42578125" style="4"/>
    <col min="513" max="513" width="59.28515625" style="4" customWidth="1"/>
    <col min="514" max="514" width="21.140625" style="4" customWidth="1"/>
    <col min="515" max="518" width="11.42578125" style="4"/>
    <col min="519" max="519" width="48.85546875" style="4" customWidth="1"/>
    <col min="520" max="520" width="11" style="4" bestFit="1" customWidth="1"/>
    <col min="521" max="768" width="11.42578125" style="4"/>
    <col min="769" max="769" width="59.28515625" style="4" customWidth="1"/>
    <col min="770" max="770" width="21.140625" style="4" customWidth="1"/>
    <col min="771" max="774" width="11.42578125" style="4"/>
    <col min="775" max="775" width="48.85546875" style="4" customWidth="1"/>
    <col min="776" max="776" width="11" style="4" bestFit="1" customWidth="1"/>
    <col min="777" max="1024" width="11.42578125" style="4"/>
    <col min="1025" max="1025" width="59.28515625" style="4" customWidth="1"/>
    <col min="1026" max="1026" width="21.140625" style="4" customWidth="1"/>
    <col min="1027" max="1030" width="11.42578125" style="4"/>
    <col min="1031" max="1031" width="48.85546875" style="4" customWidth="1"/>
    <col min="1032" max="1032" width="11" style="4" bestFit="1" customWidth="1"/>
    <col min="1033" max="1280" width="11.42578125" style="4"/>
    <col min="1281" max="1281" width="59.28515625" style="4" customWidth="1"/>
    <col min="1282" max="1282" width="21.140625" style="4" customWidth="1"/>
    <col min="1283" max="1286" width="11.42578125" style="4"/>
    <col min="1287" max="1287" width="48.85546875" style="4" customWidth="1"/>
    <col min="1288" max="1288" width="11" style="4" bestFit="1" customWidth="1"/>
    <col min="1289" max="1536" width="11.42578125" style="4"/>
    <col min="1537" max="1537" width="59.28515625" style="4" customWidth="1"/>
    <col min="1538" max="1538" width="21.140625" style="4" customWidth="1"/>
    <col min="1539" max="1542" width="11.42578125" style="4"/>
    <col min="1543" max="1543" width="48.85546875" style="4" customWidth="1"/>
    <col min="1544" max="1544" width="11" style="4" bestFit="1" customWidth="1"/>
    <col min="1545" max="1792" width="11.42578125" style="4"/>
    <col min="1793" max="1793" width="59.28515625" style="4" customWidth="1"/>
    <col min="1794" max="1794" width="21.140625" style="4" customWidth="1"/>
    <col min="1795" max="1798" width="11.42578125" style="4"/>
    <col min="1799" max="1799" width="48.85546875" style="4" customWidth="1"/>
    <col min="1800" max="1800" width="11" style="4" bestFit="1" customWidth="1"/>
    <col min="1801" max="2048" width="11.42578125" style="4"/>
    <col min="2049" max="2049" width="59.28515625" style="4" customWidth="1"/>
    <col min="2050" max="2050" width="21.140625" style="4" customWidth="1"/>
    <col min="2051" max="2054" width="11.42578125" style="4"/>
    <col min="2055" max="2055" width="48.85546875" style="4" customWidth="1"/>
    <col min="2056" max="2056" width="11" style="4" bestFit="1" customWidth="1"/>
    <col min="2057" max="2304" width="11.42578125" style="4"/>
    <col min="2305" max="2305" width="59.28515625" style="4" customWidth="1"/>
    <col min="2306" max="2306" width="21.140625" style="4" customWidth="1"/>
    <col min="2307" max="2310" width="11.42578125" style="4"/>
    <col min="2311" max="2311" width="48.85546875" style="4" customWidth="1"/>
    <col min="2312" max="2312" width="11" style="4" bestFit="1" customWidth="1"/>
    <col min="2313" max="2560" width="11.42578125" style="4"/>
    <col min="2561" max="2561" width="59.28515625" style="4" customWidth="1"/>
    <col min="2562" max="2562" width="21.140625" style="4" customWidth="1"/>
    <col min="2563" max="2566" width="11.42578125" style="4"/>
    <col min="2567" max="2567" width="48.85546875" style="4" customWidth="1"/>
    <col min="2568" max="2568" width="11" style="4" bestFit="1" customWidth="1"/>
    <col min="2569" max="2816" width="11.42578125" style="4"/>
    <col min="2817" max="2817" width="59.28515625" style="4" customWidth="1"/>
    <col min="2818" max="2818" width="21.140625" style="4" customWidth="1"/>
    <col min="2819" max="2822" width="11.42578125" style="4"/>
    <col min="2823" max="2823" width="48.85546875" style="4" customWidth="1"/>
    <col min="2824" max="2824" width="11" style="4" bestFit="1" customWidth="1"/>
    <col min="2825" max="3072" width="11.42578125" style="4"/>
    <col min="3073" max="3073" width="59.28515625" style="4" customWidth="1"/>
    <col min="3074" max="3074" width="21.140625" style="4" customWidth="1"/>
    <col min="3075" max="3078" width="11.42578125" style="4"/>
    <col min="3079" max="3079" width="48.85546875" style="4" customWidth="1"/>
    <col min="3080" max="3080" width="11" style="4" bestFit="1" customWidth="1"/>
    <col min="3081" max="3328" width="11.42578125" style="4"/>
    <col min="3329" max="3329" width="59.28515625" style="4" customWidth="1"/>
    <col min="3330" max="3330" width="21.140625" style="4" customWidth="1"/>
    <col min="3331" max="3334" width="11.42578125" style="4"/>
    <col min="3335" max="3335" width="48.85546875" style="4" customWidth="1"/>
    <col min="3336" max="3336" width="11" style="4" bestFit="1" customWidth="1"/>
    <col min="3337" max="3584" width="11.42578125" style="4"/>
    <col min="3585" max="3585" width="59.28515625" style="4" customWidth="1"/>
    <col min="3586" max="3586" width="21.140625" style="4" customWidth="1"/>
    <col min="3587" max="3590" width="11.42578125" style="4"/>
    <col min="3591" max="3591" width="48.85546875" style="4" customWidth="1"/>
    <col min="3592" max="3592" width="11" style="4" bestFit="1" customWidth="1"/>
    <col min="3593" max="3840" width="11.42578125" style="4"/>
    <col min="3841" max="3841" width="59.28515625" style="4" customWidth="1"/>
    <col min="3842" max="3842" width="21.140625" style="4" customWidth="1"/>
    <col min="3843" max="3846" width="11.42578125" style="4"/>
    <col min="3847" max="3847" width="48.85546875" style="4" customWidth="1"/>
    <col min="3848" max="3848" width="11" style="4" bestFit="1" customWidth="1"/>
    <col min="3849" max="4096" width="11.42578125" style="4"/>
    <col min="4097" max="4097" width="59.28515625" style="4" customWidth="1"/>
    <col min="4098" max="4098" width="21.140625" style="4" customWidth="1"/>
    <col min="4099" max="4102" width="11.42578125" style="4"/>
    <col min="4103" max="4103" width="48.85546875" style="4" customWidth="1"/>
    <col min="4104" max="4104" width="11" style="4" bestFit="1" customWidth="1"/>
    <col min="4105" max="4352" width="11.42578125" style="4"/>
    <col min="4353" max="4353" width="59.28515625" style="4" customWidth="1"/>
    <col min="4354" max="4354" width="21.140625" style="4" customWidth="1"/>
    <col min="4355" max="4358" width="11.42578125" style="4"/>
    <col min="4359" max="4359" width="48.85546875" style="4" customWidth="1"/>
    <col min="4360" max="4360" width="11" style="4" bestFit="1" customWidth="1"/>
    <col min="4361" max="4608" width="11.42578125" style="4"/>
    <col min="4609" max="4609" width="59.28515625" style="4" customWidth="1"/>
    <col min="4610" max="4610" width="21.140625" style="4" customWidth="1"/>
    <col min="4611" max="4614" width="11.42578125" style="4"/>
    <col min="4615" max="4615" width="48.85546875" style="4" customWidth="1"/>
    <col min="4616" max="4616" width="11" style="4" bestFit="1" customWidth="1"/>
    <col min="4617" max="4864" width="11.42578125" style="4"/>
    <col min="4865" max="4865" width="59.28515625" style="4" customWidth="1"/>
    <col min="4866" max="4866" width="21.140625" style="4" customWidth="1"/>
    <col min="4867" max="4870" width="11.42578125" style="4"/>
    <col min="4871" max="4871" width="48.85546875" style="4" customWidth="1"/>
    <col min="4872" max="4872" width="11" style="4" bestFit="1" customWidth="1"/>
    <col min="4873" max="5120" width="11.42578125" style="4"/>
    <col min="5121" max="5121" width="59.28515625" style="4" customWidth="1"/>
    <col min="5122" max="5122" width="21.140625" style="4" customWidth="1"/>
    <col min="5123" max="5126" width="11.42578125" style="4"/>
    <col min="5127" max="5127" width="48.85546875" style="4" customWidth="1"/>
    <col min="5128" max="5128" width="11" style="4" bestFit="1" customWidth="1"/>
    <col min="5129" max="5376" width="11.42578125" style="4"/>
    <col min="5377" max="5377" width="59.28515625" style="4" customWidth="1"/>
    <col min="5378" max="5378" width="21.140625" style="4" customWidth="1"/>
    <col min="5379" max="5382" width="11.42578125" style="4"/>
    <col min="5383" max="5383" width="48.85546875" style="4" customWidth="1"/>
    <col min="5384" max="5384" width="11" style="4" bestFit="1" customWidth="1"/>
    <col min="5385" max="5632" width="11.42578125" style="4"/>
    <col min="5633" max="5633" width="59.28515625" style="4" customWidth="1"/>
    <col min="5634" max="5634" width="21.140625" style="4" customWidth="1"/>
    <col min="5635" max="5638" width="11.42578125" style="4"/>
    <col min="5639" max="5639" width="48.85546875" style="4" customWidth="1"/>
    <col min="5640" max="5640" width="11" style="4" bestFit="1" customWidth="1"/>
    <col min="5641" max="5888" width="11.42578125" style="4"/>
    <col min="5889" max="5889" width="59.28515625" style="4" customWidth="1"/>
    <col min="5890" max="5890" width="21.140625" style="4" customWidth="1"/>
    <col min="5891" max="5894" width="11.42578125" style="4"/>
    <col min="5895" max="5895" width="48.85546875" style="4" customWidth="1"/>
    <col min="5896" max="5896" width="11" style="4" bestFit="1" customWidth="1"/>
    <col min="5897" max="6144" width="11.42578125" style="4"/>
    <col min="6145" max="6145" width="59.28515625" style="4" customWidth="1"/>
    <col min="6146" max="6146" width="21.140625" style="4" customWidth="1"/>
    <col min="6147" max="6150" width="11.42578125" style="4"/>
    <col min="6151" max="6151" width="48.85546875" style="4" customWidth="1"/>
    <col min="6152" max="6152" width="11" style="4" bestFit="1" customWidth="1"/>
    <col min="6153" max="6400" width="11.42578125" style="4"/>
    <col min="6401" max="6401" width="59.28515625" style="4" customWidth="1"/>
    <col min="6402" max="6402" width="21.140625" style="4" customWidth="1"/>
    <col min="6403" max="6406" width="11.42578125" style="4"/>
    <col min="6407" max="6407" width="48.85546875" style="4" customWidth="1"/>
    <col min="6408" max="6408" width="11" style="4" bestFit="1" customWidth="1"/>
    <col min="6409" max="6656" width="11.42578125" style="4"/>
    <col min="6657" max="6657" width="59.28515625" style="4" customWidth="1"/>
    <col min="6658" max="6658" width="21.140625" style="4" customWidth="1"/>
    <col min="6659" max="6662" width="11.42578125" style="4"/>
    <col min="6663" max="6663" width="48.85546875" style="4" customWidth="1"/>
    <col min="6664" max="6664" width="11" style="4" bestFit="1" customWidth="1"/>
    <col min="6665" max="6912" width="11.42578125" style="4"/>
    <col min="6913" max="6913" width="59.28515625" style="4" customWidth="1"/>
    <col min="6914" max="6914" width="21.140625" style="4" customWidth="1"/>
    <col min="6915" max="6918" width="11.42578125" style="4"/>
    <col min="6919" max="6919" width="48.85546875" style="4" customWidth="1"/>
    <col min="6920" max="6920" width="11" style="4" bestFit="1" customWidth="1"/>
    <col min="6921" max="7168" width="11.42578125" style="4"/>
    <col min="7169" max="7169" width="59.28515625" style="4" customWidth="1"/>
    <col min="7170" max="7170" width="21.140625" style="4" customWidth="1"/>
    <col min="7171" max="7174" width="11.42578125" style="4"/>
    <col min="7175" max="7175" width="48.85546875" style="4" customWidth="1"/>
    <col min="7176" max="7176" width="11" style="4" bestFit="1" customWidth="1"/>
    <col min="7177" max="7424" width="11.42578125" style="4"/>
    <col min="7425" max="7425" width="59.28515625" style="4" customWidth="1"/>
    <col min="7426" max="7426" width="21.140625" style="4" customWidth="1"/>
    <col min="7427" max="7430" width="11.42578125" style="4"/>
    <col min="7431" max="7431" width="48.85546875" style="4" customWidth="1"/>
    <col min="7432" max="7432" width="11" style="4" bestFit="1" customWidth="1"/>
    <col min="7433" max="7680" width="11.42578125" style="4"/>
    <col min="7681" max="7681" width="59.28515625" style="4" customWidth="1"/>
    <col min="7682" max="7682" width="21.140625" style="4" customWidth="1"/>
    <col min="7683" max="7686" width="11.42578125" style="4"/>
    <col min="7687" max="7687" width="48.85546875" style="4" customWidth="1"/>
    <col min="7688" max="7688" width="11" style="4" bestFit="1" customWidth="1"/>
    <col min="7689" max="7936" width="11.42578125" style="4"/>
    <col min="7937" max="7937" width="59.28515625" style="4" customWidth="1"/>
    <col min="7938" max="7938" width="21.140625" style="4" customWidth="1"/>
    <col min="7939" max="7942" width="11.42578125" style="4"/>
    <col min="7943" max="7943" width="48.85546875" style="4" customWidth="1"/>
    <col min="7944" max="7944" width="11" style="4" bestFit="1" customWidth="1"/>
    <col min="7945" max="8192" width="11.42578125" style="4"/>
    <col min="8193" max="8193" width="59.28515625" style="4" customWidth="1"/>
    <col min="8194" max="8194" width="21.140625" style="4" customWidth="1"/>
    <col min="8195" max="8198" width="11.42578125" style="4"/>
    <col min="8199" max="8199" width="48.85546875" style="4" customWidth="1"/>
    <col min="8200" max="8200" width="11" style="4" bestFit="1" customWidth="1"/>
    <col min="8201" max="8448" width="11.42578125" style="4"/>
    <col min="8449" max="8449" width="59.28515625" style="4" customWidth="1"/>
    <col min="8450" max="8450" width="21.140625" style="4" customWidth="1"/>
    <col min="8451" max="8454" width="11.42578125" style="4"/>
    <col min="8455" max="8455" width="48.85546875" style="4" customWidth="1"/>
    <col min="8456" max="8456" width="11" style="4" bestFit="1" customWidth="1"/>
    <col min="8457" max="8704" width="11.42578125" style="4"/>
    <col min="8705" max="8705" width="59.28515625" style="4" customWidth="1"/>
    <col min="8706" max="8706" width="21.140625" style="4" customWidth="1"/>
    <col min="8707" max="8710" width="11.42578125" style="4"/>
    <col min="8711" max="8711" width="48.85546875" style="4" customWidth="1"/>
    <col min="8712" max="8712" width="11" style="4" bestFit="1" customWidth="1"/>
    <col min="8713" max="8960" width="11.42578125" style="4"/>
    <col min="8961" max="8961" width="59.28515625" style="4" customWidth="1"/>
    <col min="8962" max="8962" width="21.140625" style="4" customWidth="1"/>
    <col min="8963" max="8966" width="11.42578125" style="4"/>
    <col min="8967" max="8967" width="48.85546875" style="4" customWidth="1"/>
    <col min="8968" max="8968" width="11" style="4" bestFit="1" customWidth="1"/>
    <col min="8969" max="9216" width="11.42578125" style="4"/>
    <col min="9217" max="9217" width="59.28515625" style="4" customWidth="1"/>
    <col min="9218" max="9218" width="21.140625" style="4" customWidth="1"/>
    <col min="9219" max="9222" width="11.42578125" style="4"/>
    <col min="9223" max="9223" width="48.85546875" style="4" customWidth="1"/>
    <col min="9224" max="9224" width="11" style="4" bestFit="1" customWidth="1"/>
    <col min="9225" max="9472" width="11.42578125" style="4"/>
    <col min="9473" max="9473" width="59.28515625" style="4" customWidth="1"/>
    <col min="9474" max="9474" width="21.140625" style="4" customWidth="1"/>
    <col min="9475" max="9478" width="11.42578125" style="4"/>
    <col min="9479" max="9479" width="48.85546875" style="4" customWidth="1"/>
    <col min="9480" max="9480" width="11" style="4" bestFit="1" customWidth="1"/>
    <col min="9481" max="9728" width="11.42578125" style="4"/>
    <col min="9729" max="9729" width="59.28515625" style="4" customWidth="1"/>
    <col min="9730" max="9730" width="21.140625" style="4" customWidth="1"/>
    <col min="9731" max="9734" width="11.42578125" style="4"/>
    <col min="9735" max="9735" width="48.85546875" style="4" customWidth="1"/>
    <col min="9736" max="9736" width="11" style="4" bestFit="1" customWidth="1"/>
    <col min="9737" max="9984" width="11.42578125" style="4"/>
    <col min="9985" max="9985" width="59.28515625" style="4" customWidth="1"/>
    <col min="9986" max="9986" width="21.140625" style="4" customWidth="1"/>
    <col min="9987" max="9990" width="11.42578125" style="4"/>
    <col min="9991" max="9991" width="48.85546875" style="4" customWidth="1"/>
    <col min="9992" max="9992" width="11" style="4" bestFit="1" customWidth="1"/>
    <col min="9993" max="10240" width="11.42578125" style="4"/>
    <col min="10241" max="10241" width="59.28515625" style="4" customWidth="1"/>
    <col min="10242" max="10242" width="21.140625" style="4" customWidth="1"/>
    <col min="10243" max="10246" width="11.42578125" style="4"/>
    <col min="10247" max="10247" width="48.85546875" style="4" customWidth="1"/>
    <col min="10248" max="10248" width="11" style="4" bestFit="1" customWidth="1"/>
    <col min="10249" max="10496" width="11.42578125" style="4"/>
    <col min="10497" max="10497" width="59.28515625" style="4" customWidth="1"/>
    <col min="10498" max="10498" width="21.140625" style="4" customWidth="1"/>
    <col min="10499" max="10502" width="11.42578125" style="4"/>
    <col min="10503" max="10503" width="48.85546875" style="4" customWidth="1"/>
    <col min="10504" max="10504" width="11" style="4" bestFit="1" customWidth="1"/>
    <col min="10505" max="10752" width="11.42578125" style="4"/>
    <col min="10753" max="10753" width="59.28515625" style="4" customWidth="1"/>
    <col min="10754" max="10754" width="21.140625" style="4" customWidth="1"/>
    <col min="10755" max="10758" width="11.42578125" style="4"/>
    <col min="10759" max="10759" width="48.85546875" style="4" customWidth="1"/>
    <col min="10760" max="10760" width="11" style="4" bestFit="1" customWidth="1"/>
    <col min="10761" max="11008" width="11.42578125" style="4"/>
    <col min="11009" max="11009" width="59.28515625" style="4" customWidth="1"/>
    <col min="11010" max="11010" width="21.140625" style="4" customWidth="1"/>
    <col min="11011" max="11014" width="11.42578125" style="4"/>
    <col min="11015" max="11015" width="48.85546875" style="4" customWidth="1"/>
    <col min="11016" max="11016" width="11" style="4" bestFit="1" customWidth="1"/>
    <col min="11017" max="11264" width="11.42578125" style="4"/>
    <col min="11265" max="11265" width="59.28515625" style="4" customWidth="1"/>
    <col min="11266" max="11266" width="21.140625" style="4" customWidth="1"/>
    <col min="11267" max="11270" width="11.42578125" style="4"/>
    <col min="11271" max="11271" width="48.85546875" style="4" customWidth="1"/>
    <col min="11272" max="11272" width="11" style="4" bestFit="1" customWidth="1"/>
    <col min="11273" max="11520" width="11.42578125" style="4"/>
    <col min="11521" max="11521" width="59.28515625" style="4" customWidth="1"/>
    <col min="11522" max="11522" width="21.140625" style="4" customWidth="1"/>
    <col min="11523" max="11526" width="11.42578125" style="4"/>
    <col min="11527" max="11527" width="48.85546875" style="4" customWidth="1"/>
    <col min="11528" max="11528" width="11" style="4" bestFit="1" customWidth="1"/>
    <col min="11529" max="11776" width="11.42578125" style="4"/>
    <col min="11777" max="11777" width="59.28515625" style="4" customWidth="1"/>
    <col min="11778" max="11778" width="21.140625" style="4" customWidth="1"/>
    <col min="11779" max="11782" width="11.42578125" style="4"/>
    <col min="11783" max="11783" width="48.85546875" style="4" customWidth="1"/>
    <col min="11784" max="11784" width="11" style="4" bestFit="1" customWidth="1"/>
    <col min="11785" max="12032" width="11.42578125" style="4"/>
    <col min="12033" max="12033" width="59.28515625" style="4" customWidth="1"/>
    <col min="12034" max="12034" width="21.140625" style="4" customWidth="1"/>
    <col min="12035" max="12038" width="11.42578125" style="4"/>
    <col min="12039" max="12039" width="48.85546875" style="4" customWidth="1"/>
    <col min="12040" max="12040" width="11" style="4" bestFit="1" customWidth="1"/>
    <col min="12041" max="12288" width="11.42578125" style="4"/>
    <col min="12289" max="12289" width="59.28515625" style="4" customWidth="1"/>
    <col min="12290" max="12290" width="21.140625" style="4" customWidth="1"/>
    <col min="12291" max="12294" width="11.42578125" style="4"/>
    <col min="12295" max="12295" width="48.85546875" style="4" customWidth="1"/>
    <col min="12296" max="12296" width="11" style="4" bestFit="1" customWidth="1"/>
    <col min="12297" max="12544" width="11.42578125" style="4"/>
    <col min="12545" max="12545" width="59.28515625" style="4" customWidth="1"/>
    <col min="12546" max="12546" width="21.140625" style="4" customWidth="1"/>
    <col min="12547" max="12550" width="11.42578125" style="4"/>
    <col min="12551" max="12551" width="48.85546875" style="4" customWidth="1"/>
    <col min="12552" max="12552" width="11" style="4" bestFit="1" customWidth="1"/>
    <col min="12553" max="12800" width="11.42578125" style="4"/>
    <col min="12801" max="12801" width="59.28515625" style="4" customWidth="1"/>
    <col min="12802" max="12802" width="21.140625" style="4" customWidth="1"/>
    <col min="12803" max="12806" width="11.42578125" style="4"/>
    <col min="12807" max="12807" width="48.85546875" style="4" customWidth="1"/>
    <col min="12808" max="12808" width="11" style="4" bestFit="1" customWidth="1"/>
    <col min="12809" max="13056" width="11.42578125" style="4"/>
    <col min="13057" max="13057" width="59.28515625" style="4" customWidth="1"/>
    <col min="13058" max="13058" width="21.140625" style="4" customWidth="1"/>
    <col min="13059" max="13062" width="11.42578125" style="4"/>
    <col min="13063" max="13063" width="48.85546875" style="4" customWidth="1"/>
    <col min="13064" max="13064" width="11" style="4" bestFit="1" customWidth="1"/>
    <col min="13065" max="13312" width="11.42578125" style="4"/>
    <col min="13313" max="13313" width="59.28515625" style="4" customWidth="1"/>
    <col min="13314" max="13314" width="21.140625" style="4" customWidth="1"/>
    <col min="13315" max="13318" width="11.42578125" style="4"/>
    <col min="13319" max="13319" width="48.85546875" style="4" customWidth="1"/>
    <col min="13320" max="13320" width="11" style="4" bestFit="1" customWidth="1"/>
    <col min="13321" max="13568" width="11.42578125" style="4"/>
    <col min="13569" max="13569" width="59.28515625" style="4" customWidth="1"/>
    <col min="13570" max="13570" width="21.140625" style="4" customWidth="1"/>
    <col min="13571" max="13574" width="11.42578125" style="4"/>
    <col min="13575" max="13575" width="48.85546875" style="4" customWidth="1"/>
    <col min="13576" max="13576" width="11" style="4" bestFit="1" customWidth="1"/>
    <col min="13577" max="13824" width="11.42578125" style="4"/>
    <col min="13825" max="13825" width="59.28515625" style="4" customWidth="1"/>
    <col min="13826" max="13826" width="21.140625" style="4" customWidth="1"/>
    <col min="13827" max="13830" width="11.42578125" style="4"/>
    <col min="13831" max="13831" width="48.85546875" style="4" customWidth="1"/>
    <col min="13832" max="13832" width="11" style="4" bestFit="1" customWidth="1"/>
    <col min="13833" max="14080" width="11.42578125" style="4"/>
    <col min="14081" max="14081" width="59.28515625" style="4" customWidth="1"/>
    <col min="14082" max="14082" width="21.140625" style="4" customWidth="1"/>
    <col min="14083" max="14086" width="11.42578125" style="4"/>
    <col min="14087" max="14087" width="48.85546875" style="4" customWidth="1"/>
    <col min="14088" max="14088" width="11" style="4" bestFit="1" customWidth="1"/>
    <col min="14089" max="14336" width="11.42578125" style="4"/>
    <col min="14337" max="14337" width="59.28515625" style="4" customWidth="1"/>
    <col min="14338" max="14338" width="21.140625" style="4" customWidth="1"/>
    <col min="14339" max="14342" width="11.42578125" style="4"/>
    <col min="14343" max="14343" width="48.85546875" style="4" customWidth="1"/>
    <col min="14344" max="14344" width="11" style="4" bestFit="1" customWidth="1"/>
    <col min="14345" max="14592" width="11.42578125" style="4"/>
    <col min="14593" max="14593" width="59.28515625" style="4" customWidth="1"/>
    <col min="14594" max="14594" width="21.140625" style="4" customWidth="1"/>
    <col min="14595" max="14598" width="11.42578125" style="4"/>
    <col min="14599" max="14599" width="48.85546875" style="4" customWidth="1"/>
    <col min="14600" max="14600" width="11" style="4" bestFit="1" customWidth="1"/>
    <col min="14601" max="14848" width="11.42578125" style="4"/>
    <col min="14849" max="14849" width="59.28515625" style="4" customWidth="1"/>
    <col min="14850" max="14850" width="21.140625" style="4" customWidth="1"/>
    <col min="14851" max="14854" width="11.42578125" style="4"/>
    <col min="14855" max="14855" width="48.85546875" style="4" customWidth="1"/>
    <col min="14856" max="14856" width="11" style="4" bestFit="1" customWidth="1"/>
    <col min="14857" max="15104" width="11.42578125" style="4"/>
    <col min="15105" max="15105" width="59.28515625" style="4" customWidth="1"/>
    <col min="15106" max="15106" width="21.140625" style="4" customWidth="1"/>
    <col min="15107" max="15110" width="11.42578125" style="4"/>
    <col min="15111" max="15111" width="48.85546875" style="4" customWidth="1"/>
    <col min="15112" max="15112" width="11" style="4" bestFit="1" customWidth="1"/>
    <col min="15113" max="15360" width="11.42578125" style="4"/>
    <col min="15361" max="15361" width="59.28515625" style="4" customWidth="1"/>
    <col min="15362" max="15362" width="21.140625" style="4" customWidth="1"/>
    <col min="15363" max="15366" width="11.42578125" style="4"/>
    <col min="15367" max="15367" width="48.85546875" style="4" customWidth="1"/>
    <col min="15368" max="15368" width="11" style="4" bestFit="1" customWidth="1"/>
    <col min="15369" max="15616" width="11.42578125" style="4"/>
    <col min="15617" max="15617" width="59.28515625" style="4" customWidth="1"/>
    <col min="15618" max="15618" width="21.140625" style="4" customWidth="1"/>
    <col min="15619" max="15622" width="11.42578125" style="4"/>
    <col min="15623" max="15623" width="48.85546875" style="4" customWidth="1"/>
    <col min="15624" max="15624" width="11" style="4" bestFit="1" customWidth="1"/>
    <col min="15625" max="15872" width="11.42578125" style="4"/>
    <col min="15873" max="15873" width="59.28515625" style="4" customWidth="1"/>
    <col min="15874" max="15874" width="21.140625" style="4" customWidth="1"/>
    <col min="15875" max="15878" width="11.42578125" style="4"/>
    <col min="15879" max="15879" width="48.85546875" style="4" customWidth="1"/>
    <col min="15880" max="15880" width="11" style="4" bestFit="1" customWidth="1"/>
    <col min="15881" max="16128" width="11.42578125" style="4"/>
    <col min="16129" max="16129" width="59.28515625" style="4" customWidth="1"/>
    <col min="16130" max="16130" width="21.140625" style="4" customWidth="1"/>
    <col min="16131" max="16134" width="11.42578125" style="4"/>
    <col min="16135" max="16135" width="48.85546875" style="4" customWidth="1"/>
    <col min="16136" max="16136" width="11" style="4" bestFit="1" customWidth="1"/>
    <col min="16137" max="16384" width="11.42578125" style="4"/>
  </cols>
  <sheetData>
    <row r="1" spans="1:2" ht="28.5" customHeight="1" x14ac:dyDescent="0.25">
      <c r="A1" s="131" t="s">
        <v>190</v>
      </c>
      <c r="B1" s="132"/>
    </row>
    <row r="2" spans="1:2" x14ac:dyDescent="0.25">
      <c r="A2" s="132" t="s">
        <v>175</v>
      </c>
      <c r="B2" s="132"/>
    </row>
    <row r="3" spans="1:2" x14ac:dyDescent="0.25">
      <c r="A3" s="132" t="s">
        <v>191</v>
      </c>
      <c r="B3" s="132"/>
    </row>
    <row r="5" spans="1:2" ht="20.100000000000001" customHeight="1" x14ac:dyDescent="0.25">
      <c r="A5" s="83" t="s">
        <v>176</v>
      </c>
      <c r="B5" s="83" t="s">
        <v>177</v>
      </c>
    </row>
    <row r="6" spans="1:2" ht="20.100000000000001" customHeight="1" x14ac:dyDescent="0.25">
      <c r="A6" s="30" t="s">
        <v>192</v>
      </c>
      <c r="B6" s="25">
        <v>2858856.31225</v>
      </c>
    </row>
    <row r="7" spans="1:2" ht="20.100000000000001" customHeight="1" x14ac:dyDescent="0.25">
      <c r="A7" s="30" t="s">
        <v>193</v>
      </c>
      <c r="B7" s="25">
        <v>1188060.4057700003</v>
      </c>
    </row>
    <row r="8" spans="1:2" ht="20.100000000000001" customHeight="1" x14ac:dyDescent="0.25">
      <c r="A8" s="30" t="s">
        <v>194</v>
      </c>
      <c r="B8" s="25">
        <v>1237336.6507900001</v>
      </c>
    </row>
    <row r="9" spans="1:2" ht="20.100000000000001" customHeight="1" x14ac:dyDescent="0.25">
      <c r="A9" s="30" t="s">
        <v>195</v>
      </c>
      <c r="B9" s="25">
        <v>2064673.3004099997</v>
      </c>
    </row>
    <row r="10" spans="1:2" ht="20.100000000000001" customHeight="1" x14ac:dyDescent="0.25">
      <c r="A10" s="48" t="s">
        <v>184</v>
      </c>
      <c r="B10" s="31">
        <f>SUM(B6:B9)</f>
        <v>7348926.6692200005</v>
      </c>
    </row>
    <row r="11" spans="1:2" x14ac:dyDescent="0.25">
      <c r="B11" s="4"/>
    </row>
    <row r="12" spans="1:2" x14ac:dyDescent="0.25">
      <c r="A12" s="44" t="s">
        <v>185</v>
      </c>
    </row>
    <row r="13" spans="1:2" x14ac:dyDescent="0.25">
      <c r="A13" s="8" t="s">
        <v>196</v>
      </c>
    </row>
    <row r="14" spans="1:2" x14ac:dyDescent="0.25">
      <c r="A14" s="49" t="s">
        <v>197</v>
      </c>
    </row>
    <row r="15" spans="1:2" x14ac:dyDescent="0.25">
      <c r="A15" s="4" t="s">
        <v>198</v>
      </c>
    </row>
    <row r="16" spans="1:2" x14ac:dyDescent="0.25">
      <c r="A16" s="4" t="s">
        <v>199</v>
      </c>
    </row>
    <row r="17" spans="1:1" x14ac:dyDescent="0.25">
      <c r="A17" s="4" t="s">
        <v>200</v>
      </c>
    </row>
    <row r="18" spans="1:1" x14ac:dyDescent="0.25">
      <c r="A18" s="4" t="s">
        <v>19</v>
      </c>
    </row>
    <row r="61" spans="9:18" x14ac:dyDescent="0.25">
      <c r="I61" s="4">
        <v>68048</v>
      </c>
      <c r="Q61" s="4">
        <v>36747</v>
      </c>
      <c r="R61" s="4">
        <v>104795</v>
      </c>
    </row>
    <row r="71" spans="9:18" x14ac:dyDescent="0.25">
      <c r="I71" s="4">
        <v>149634.41099999999</v>
      </c>
      <c r="Q71" s="4">
        <v>149640</v>
      </c>
      <c r="R71" s="4">
        <v>299274.41099999996</v>
      </c>
    </row>
    <row r="176" spans="9:9" x14ac:dyDescent="0.25">
      <c r="I176" s="4">
        <v>104795</v>
      </c>
    </row>
    <row r="186" spans="9:9" x14ac:dyDescent="0.25">
      <c r="I186" s="4">
        <v>299274.41099999996</v>
      </c>
    </row>
  </sheetData>
  <mergeCells count="3">
    <mergeCell ref="A1:B1"/>
    <mergeCell ref="A2:B2"/>
    <mergeCell ref="A3:B3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showGridLines="0" tabSelected="1" zoomScale="85" zoomScaleNormal="85" workbookViewId="0">
      <selection activeCell="B12" sqref="B12"/>
    </sheetView>
  </sheetViews>
  <sheetFormatPr baseColWidth="10" defaultColWidth="11.42578125" defaultRowHeight="15" x14ac:dyDescent="0.25"/>
  <cols>
    <col min="1" max="1" width="65.140625" style="34" customWidth="1"/>
    <col min="2" max="2" width="16.42578125" style="34" customWidth="1"/>
    <col min="3" max="3" width="17.28515625" style="34" customWidth="1"/>
    <col min="4" max="4" width="11.42578125" style="34"/>
    <col min="5" max="7" width="12.28515625" style="34" bestFit="1" customWidth="1"/>
    <col min="8" max="16384" width="11.42578125" style="34"/>
  </cols>
  <sheetData>
    <row r="1" spans="1:2" s="2" customFormat="1" ht="25.5" customHeight="1" x14ac:dyDescent="0.25">
      <c r="A1" s="126" t="s">
        <v>174</v>
      </c>
      <c r="B1" s="126"/>
    </row>
    <row r="2" spans="1:2" s="2" customFormat="1" x14ac:dyDescent="0.25">
      <c r="A2" s="126" t="s">
        <v>175</v>
      </c>
      <c r="B2" s="126"/>
    </row>
    <row r="3" spans="1:2" s="2" customFormat="1" x14ac:dyDescent="0.25">
      <c r="A3" s="126" t="s">
        <v>25</v>
      </c>
      <c r="B3" s="126"/>
    </row>
    <row r="5" spans="1:2" ht="20.100000000000001" customHeight="1" x14ac:dyDescent="0.25">
      <c r="A5" s="55" t="s">
        <v>176</v>
      </c>
      <c r="B5" s="55" t="s">
        <v>177</v>
      </c>
    </row>
    <row r="6" spans="1:2" ht="20.100000000000001" customHeight="1" x14ac:dyDescent="0.25">
      <c r="A6" s="32" t="s">
        <v>178</v>
      </c>
      <c r="B6" s="54">
        <v>490200</v>
      </c>
    </row>
    <row r="7" spans="1:2" ht="20.100000000000001" customHeight="1" x14ac:dyDescent="0.25">
      <c r="A7" s="32" t="s">
        <v>179</v>
      </c>
      <c r="B7" s="82">
        <v>521408.19327999913</v>
      </c>
    </row>
    <row r="8" spans="1:2" ht="20.100000000000001" customHeight="1" x14ac:dyDescent="0.25">
      <c r="A8" s="32" t="s">
        <v>180</v>
      </c>
      <c r="B8" s="54">
        <v>7400</v>
      </c>
    </row>
    <row r="9" spans="1:2" ht="20.100000000000001" customHeight="1" x14ac:dyDescent="0.25">
      <c r="A9" s="32" t="s">
        <v>181</v>
      </c>
      <c r="B9" s="10">
        <v>185000</v>
      </c>
    </row>
    <row r="10" spans="1:2" ht="20.100000000000001" customHeight="1" x14ac:dyDescent="0.25">
      <c r="A10" s="32" t="s">
        <v>182</v>
      </c>
      <c r="B10" s="10">
        <v>0</v>
      </c>
    </row>
    <row r="11" spans="1:2" ht="20.100000000000001" customHeight="1" x14ac:dyDescent="0.25">
      <c r="A11" s="32" t="s">
        <v>183</v>
      </c>
      <c r="B11" s="10">
        <v>2220595.4017630001</v>
      </c>
    </row>
    <row r="12" spans="1:2" ht="20.100000000000001" customHeight="1" x14ac:dyDescent="0.25">
      <c r="A12" s="47" t="s">
        <v>184</v>
      </c>
      <c r="B12" s="35">
        <f>SUM(B6:B11)</f>
        <v>3424603.5950429989</v>
      </c>
    </row>
    <row r="14" spans="1:2" x14ac:dyDescent="0.25">
      <c r="A14" s="101" t="s">
        <v>185</v>
      </c>
    </row>
    <row r="15" spans="1:2" x14ac:dyDescent="0.25">
      <c r="A15" s="34" t="s">
        <v>186</v>
      </c>
    </row>
    <row r="16" spans="1:2" x14ac:dyDescent="0.25">
      <c r="A16" s="34" t="s">
        <v>187</v>
      </c>
    </row>
    <row r="17" spans="1:1" x14ac:dyDescent="0.25">
      <c r="A17" s="34" t="s">
        <v>188</v>
      </c>
    </row>
    <row r="18" spans="1:1" x14ac:dyDescent="0.25">
      <c r="A18" s="34" t="s">
        <v>189</v>
      </c>
    </row>
  </sheetData>
  <mergeCells count="3">
    <mergeCell ref="A1:B1"/>
    <mergeCell ref="A2:B2"/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</vt:i4>
      </vt:variant>
    </vt:vector>
  </HeadingPairs>
  <TitlesOfParts>
    <vt:vector size="11" baseType="lpstr">
      <vt:lpstr>SALDOS Y MOVIMIENTOS EX 2020</vt:lpstr>
      <vt:lpstr>SALDOS Y MOVIMIENTOS IN 2020</vt:lpstr>
      <vt:lpstr>RELACION DEUDA PIB MENSUAL</vt:lpstr>
      <vt:lpstr>SALDO POR PAIS</vt:lpstr>
      <vt:lpstr>SALDO POR MONEDA</vt:lpstr>
      <vt:lpstr>SALDO POR TASAS DE INTERES</vt:lpstr>
      <vt:lpstr>OBLICACIONES NO PAGADAS</vt:lpstr>
      <vt:lpstr>VENTAS ANTICIPADAS</vt:lpstr>
      <vt:lpstr>OTRAS OBLIGACIONES</vt:lpstr>
      <vt:lpstr>PASIVOS CONTINGENTES</vt:lpstr>
      <vt:lpstr>'OTRAS OBLIGACIONES'!Área_de_impresión</vt:lpstr>
    </vt:vector>
  </TitlesOfParts>
  <Company>Ministerio de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esumba</dc:creator>
  <cp:lastModifiedBy>GABY</cp:lastModifiedBy>
  <cp:lastPrinted>2019-09-19T21:29:26Z</cp:lastPrinted>
  <dcterms:created xsi:type="dcterms:W3CDTF">2012-03-20T13:11:26Z</dcterms:created>
  <dcterms:modified xsi:type="dcterms:W3CDTF">2021-07-21T08:32:03Z</dcterms:modified>
</cp:coreProperties>
</file>