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cabezas\Desktop\FINANCIAMIENTO PÚBLICO\ESTADISTICAS\DEUDA PÚBLICA\09-SEPTIEMBRE\"/>
    </mc:Choice>
  </mc:AlternateContent>
  <bookViews>
    <workbookView xWindow="8130" yWindow="-60" windowWidth="11280" windowHeight="10410" tabRatio="741" firstSheet="6" activeTab="9"/>
  </bookViews>
  <sheets>
    <sheet name="SALDOS Y MOVIMIENTOS EX 2019" sheetId="77" r:id="rId1"/>
    <sheet name="SALDOS Y MOVIMIENTOS IN 2019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2019'!$A$5:$P$1042</definedName>
    <definedName name="_xlnm._FilterDatabase" localSheetId="1" hidden="1">'SALDOS Y MOVIMIENTOS IN 2019'!$A$4:$P$136</definedName>
    <definedName name="_xlnm.Print_Area" localSheetId="8">'OTRAS OBLIGACIONES'!$A$1:$F$44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/>
  <c r="P48" i="89"/>
  <c r="O48" i="89"/>
  <c r="N48" i="89"/>
  <c r="M48" i="89"/>
  <c r="L48" i="89"/>
  <c r="K48" i="89"/>
  <c r="J48" i="89"/>
  <c r="I48" i="89"/>
  <c r="Q48" i="89" s="1"/>
  <c r="H48" i="89"/>
  <c r="F48" i="89"/>
  <c r="E48" i="89"/>
  <c r="D48" i="89"/>
  <c r="C48" i="89"/>
  <c r="G48" i="89" s="1"/>
  <c r="B48" i="89" s="1"/>
  <c r="Q46" i="89"/>
  <c r="P46" i="89"/>
  <c r="O46" i="89"/>
  <c r="N46" i="89"/>
  <c r="M46" i="89"/>
  <c r="L46" i="89"/>
  <c r="L41" i="89" s="1"/>
  <c r="K46" i="89"/>
  <c r="K41" i="89" s="1"/>
  <c r="J46" i="89"/>
  <c r="I46" i="89"/>
  <c r="I41" i="89" s="1"/>
  <c r="H46" i="89"/>
  <c r="F46" i="89"/>
  <c r="F41" i="89" s="1"/>
  <c r="E46" i="89"/>
  <c r="D46" i="89"/>
  <c r="C46" i="89"/>
  <c r="G46" i="89" s="1"/>
  <c r="B46" i="89" s="1"/>
  <c r="P42" i="89"/>
  <c r="O42" i="89"/>
  <c r="N42" i="89"/>
  <c r="M42" i="89"/>
  <c r="L42" i="89"/>
  <c r="K42" i="89"/>
  <c r="J42" i="89"/>
  <c r="I42" i="89"/>
  <c r="H42" i="89"/>
  <c r="Q42" i="89" s="1"/>
  <c r="F42" i="89"/>
  <c r="E42" i="89"/>
  <c r="D42" i="89"/>
  <c r="C42" i="89"/>
  <c r="G42" i="89" s="1"/>
  <c r="B42" i="89" s="1"/>
  <c r="P41" i="89"/>
  <c r="O41" i="89"/>
  <c r="N41" i="89"/>
  <c r="M41" i="89"/>
  <c r="H41" i="89"/>
  <c r="E41" i="89"/>
  <c r="D41" i="89"/>
  <c r="P39" i="89"/>
  <c r="P7" i="89" s="1"/>
  <c r="O39" i="89"/>
  <c r="N39" i="89"/>
  <c r="M39" i="89"/>
  <c r="L39" i="89"/>
  <c r="K39" i="89"/>
  <c r="J39" i="89"/>
  <c r="I39" i="89"/>
  <c r="H39" i="89"/>
  <c r="Q39" i="89" s="1"/>
  <c r="F39" i="89"/>
  <c r="E39" i="89"/>
  <c r="D39" i="89"/>
  <c r="C39" i="89"/>
  <c r="G39" i="89" s="1"/>
  <c r="B39" i="89" s="1"/>
  <c r="P36" i="89"/>
  <c r="O36" i="89"/>
  <c r="N36" i="89"/>
  <c r="M36" i="89"/>
  <c r="M7" i="89" s="1"/>
  <c r="L36" i="89"/>
  <c r="K36" i="89"/>
  <c r="J36" i="89"/>
  <c r="I36" i="89"/>
  <c r="Q36" i="89" s="1"/>
  <c r="H36" i="89"/>
  <c r="F36" i="89"/>
  <c r="E36" i="89"/>
  <c r="D36" i="89"/>
  <c r="C36" i="89"/>
  <c r="G36" i="89" s="1"/>
  <c r="B36" i="89" s="1"/>
  <c r="Q34" i="89"/>
  <c r="P34" i="89"/>
  <c r="O34" i="89"/>
  <c r="N34" i="89"/>
  <c r="M34" i="89"/>
  <c r="L34" i="89"/>
  <c r="K34" i="89"/>
  <c r="J34" i="89"/>
  <c r="I34" i="89"/>
  <c r="H34" i="89"/>
  <c r="F34" i="89"/>
  <c r="E34" i="89"/>
  <c r="D34" i="89"/>
  <c r="C34" i="89"/>
  <c r="Q17" i="89"/>
  <c r="P17" i="89"/>
  <c r="O17" i="89"/>
  <c r="N17" i="89"/>
  <c r="M17" i="89"/>
  <c r="L17" i="89"/>
  <c r="K17" i="89"/>
  <c r="K7" i="89" s="1"/>
  <c r="J17" i="89"/>
  <c r="I17" i="89"/>
  <c r="I7" i="89" s="1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D7" i="89" s="1"/>
  <c r="C8" i="89"/>
  <c r="G8" i="89" s="1"/>
  <c r="O7" i="89"/>
  <c r="L7" i="89"/>
  <c r="B22" i="114"/>
  <c r="B23" i="114" s="1"/>
  <c r="C23" i="114" s="1"/>
  <c r="B18" i="114"/>
  <c r="D30" i="85"/>
  <c r="D31" i="85" s="1"/>
  <c r="E31" i="85" s="1"/>
  <c r="C30" i="85"/>
  <c r="C31" i="85" s="1"/>
  <c r="B30" i="85"/>
  <c r="B31" i="85" s="1"/>
  <c r="D24" i="85"/>
  <c r="C24" i="85"/>
  <c r="B24" i="85"/>
  <c r="F33" i="81"/>
  <c r="G33" i="81" s="1"/>
  <c r="F32" i="81"/>
  <c r="G32" i="81" s="1"/>
  <c r="F31" i="81"/>
  <c r="G31" i="81" s="1"/>
  <c r="F30" i="81"/>
  <c r="G30" i="81" s="1"/>
  <c r="F29" i="81"/>
  <c r="G29" i="81" s="1"/>
  <c r="F28" i="81"/>
  <c r="G28" i="81" s="1"/>
  <c r="F27" i="81"/>
  <c r="G27" i="81" s="1"/>
  <c r="F26" i="81"/>
  <c r="G26" i="81" s="1"/>
  <c r="F25" i="81"/>
  <c r="G25" i="81" s="1"/>
  <c r="F24" i="81"/>
  <c r="G24" i="81" s="1"/>
  <c r="F23" i="81"/>
  <c r="G23" i="81" s="1"/>
  <c r="F16" i="81"/>
  <c r="G16" i="81" s="1"/>
  <c r="F15" i="81"/>
  <c r="G15" i="81" s="1"/>
  <c r="G14" i="81"/>
  <c r="F14" i="81"/>
  <c r="F13" i="81"/>
  <c r="G13" i="81" s="1"/>
  <c r="F12" i="81"/>
  <c r="G12" i="81" s="1"/>
  <c r="F11" i="81"/>
  <c r="G11" i="81" s="1"/>
  <c r="G10" i="81"/>
  <c r="F10" i="81"/>
  <c r="F9" i="81"/>
  <c r="G9" i="81" s="1"/>
  <c r="F8" i="81"/>
  <c r="G8" i="81" s="1"/>
  <c r="F7" i="81"/>
  <c r="G7" i="81" s="1"/>
  <c r="G6" i="81"/>
  <c r="F6" i="81"/>
  <c r="I1280" i="77"/>
  <c r="C41" i="89" l="1"/>
  <c r="J41" i="89"/>
  <c r="G41" i="89"/>
  <c r="Q41" i="89"/>
  <c r="B41" i="89" s="1"/>
  <c r="H7" i="89"/>
  <c r="Q7" i="89"/>
  <c r="C7" i="89"/>
  <c r="N7" i="89"/>
  <c r="E7" i="89"/>
  <c r="G34" i="89"/>
  <c r="B34" i="89" s="1"/>
  <c r="F7" i="89"/>
  <c r="J7" i="89"/>
  <c r="B8" i="89"/>
  <c r="C18" i="114"/>
  <c r="C22" i="114"/>
  <c r="E30" i="85"/>
  <c r="E24" i="85"/>
  <c r="A263" i="105"/>
  <c r="G7" i="89" l="1"/>
  <c r="B7" i="89" s="1"/>
  <c r="A223" i="105"/>
  <c r="L140" i="105" l="1"/>
  <c r="M140" i="105"/>
  <c r="N140" i="105"/>
  <c r="K140" i="105"/>
  <c r="N1280" i="77" l="1"/>
  <c r="L1280" i="77"/>
  <c r="K1280" i="77"/>
  <c r="J1280" i="77"/>
  <c r="M1280" i="77" l="1"/>
</calcChain>
</file>

<file path=xl/sharedStrings.xml><?xml version="1.0" encoding="utf-8"?>
<sst xmlns="http://schemas.openxmlformats.org/spreadsheetml/2006/main" count="5797" uniqueCount="328">
  <si>
    <t>ENERO</t>
  </si>
  <si>
    <t>FEBRERO</t>
  </si>
  <si>
    <t>MARZO</t>
  </si>
  <si>
    <t>ABRIL</t>
  </si>
  <si>
    <t>MES</t>
  </si>
  <si>
    <t>BANCO DE DESARROLLO DEL ECUADOR</t>
  </si>
  <si>
    <t>Marzo</t>
  </si>
  <si>
    <t>Enero</t>
  </si>
  <si>
    <t>Febrero</t>
  </si>
  <si>
    <t>Abril</t>
  </si>
  <si>
    <t>SALDO DEUDA EXTERNA</t>
  </si>
  <si>
    <t>SALDO DEUDA INTERNA</t>
  </si>
  <si>
    <t>RELACIÓN DEUDA/PIB</t>
  </si>
  <si>
    <t>OBLIGACIONES NO PAGADAS Y REGISTRADAS EN PRESUPUESTOS CLAUSURADOS</t>
  </si>
  <si>
    <t xml:space="preserve">TOTAL SALDO DEUDA </t>
  </si>
  <si>
    <t>RELACIÓN DEUDA/PIB (ANTERIOR)</t>
  </si>
  <si>
    <t>RELACIÓN DEUDA/PIB (NUEVA)</t>
  </si>
  <si>
    <t>SEGURIDAD SOCIAL</t>
  </si>
  <si>
    <t>MAYO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</si>
  <si>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</si>
  <si>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</si>
  <si>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</si>
  <si>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</si>
  <si>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</si>
  <si>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</si>
  <si>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JUNIO</t>
  </si>
  <si>
    <t>JULIO</t>
  </si>
  <si>
    <t>AGOSTO</t>
  </si>
  <si>
    <t xml:space="preserve">INDICADOR RELACIÓN DE LA DEUDA PÚBLICA AGREGADA DEL SECTOR PÚBLICO TOTAL CON EL PIB 2019 </t>
  </si>
  <si>
    <t>En millones de USD y porcentajes</t>
  </si>
  <si>
    <t xml:space="preserve">INDICADOR RELACIÓN DE LA DEUDA PÚBLICA CONSOLIDADA DEL SECTOR PÚBLICO TOTAL CON EL PIB 2019 </t>
  </si>
  <si>
    <t>SEPTIEMBRE</t>
  </si>
  <si>
    <t>Nota 1: Deuda pública consolidada a nivel del Sector Público Total.</t>
  </si>
  <si>
    <t>Nota 2: La relación 2019 se establece con un PIB de USD 109.134,5 millones, según última previsión de cifras del BCE.</t>
  </si>
  <si>
    <t>Nota 3: El indicador Deuda /PIB estimado por el FMI bajo su metodología y definiciones para el año 2018 asciende a 45,8%.</t>
  </si>
  <si>
    <t>Nota 4: Las cifras presentadas son de carácter preliminar sujetas a actualización.</t>
  </si>
  <si>
    <t>OCTUBRE</t>
  </si>
  <si>
    <t>NOVIEMBRE</t>
  </si>
  <si>
    <t>BASE DE DATOS DE SALDOS Y MOVIMIENTOS DE LA DEUDA EXTERNA</t>
  </si>
  <si>
    <t>PERIODO ENE-NOV 2019</t>
  </si>
  <si>
    <t>En miles de USD</t>
  </si>
  <si>
    <t>AÑO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</si>
  <si>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</si>
  <si>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</si>
  <si>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</si>
  <si>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</si>
  <si>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</si>
  <si>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</si>
  <si>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</si>
  <si>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</si>
  <si>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</si>
  <si>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</si>
  <si>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</si>
  <si>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</si>
  <si>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</si>
  <si>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</si>
  <si>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>EP PETROECUADOR</t>
  </si>
  <si>
    <t>IESS</t>
  </si>
  <si>
    <t>TAME</t>
  </si>
  <si>
    <t>BANCOS</t>
  </si>
  <si>
    <t xml:space="preserve">BANCOS </t>
  </si>
  <si>
    <t xml:space="preserve">GOBIERNO CENTRAL </t>
  </si>
  <si>
    <t xml:space="preserve">MUN. MACHALA </t>
  </si>
  <si>
    <t>EMAPA-G</t>
  </si>
  <si>
    <t>GOBIERNOS</t>
  </si>
  <si>
    <t xml:space="preserve">GOBIERNOS </t>
  </si>
  <si>
    <t>CELEC EP</t>
  </si>
  <si>
    <t>MUN. QUITO</t>
  </si>
  <si>
    <t>BANCO CENTRAL</t>
  </si>
  <si>
    <t>ARMADA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</si>
  <si>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</si>
  <si>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</si>
  <si>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</si>
  <si>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</si>
  <si>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</si>
  <si>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</si>
  <si>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</si>
  <si>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</si>
  <si>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</si>
  <si>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</si>
  <si>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</si>
  <si>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</si>
  <si>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</si>
  <si>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</si>
  <si>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</si>
  <si>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</si>
  <si>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</si>
  <si>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CFN</t>
  </si>
  <si>
    <t>BEV</t>
  </si>
  <si>
    <t>BNF</t>
  </si>
  <si>
    <t>ETAPA-CUENCA</t>
  </si>
  <si>
    <t>INIAP</t>
  </si>
  <si>
    <t>ESPOL</t>
  </si>
  <si>
    <t>MUN. CUENCA</t>
  </si>
  <si>
    <t>CON. PROV. CHIMBORAZO</t>
  </si>
  <si>
    <t>CAF</t>
  </si>
  <si>
    <t>CON. PROV. GUAYAS</t>
  </si>
  <si>
    <t>CON. PROV. PICHINCHA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</si>
  <si>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</si>
  <si>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</si>
  <si>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</si>
  <si>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</si>
  <si>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</si>
  <si>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</si>
  <si>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</si>
  <si>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</si>
  <si>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</si>
  <si>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EE QUITO</t>
  </si>
  <si>
    <t>PETROECUADOR</t>
  </si>
  <si>
    <t>GLOBAL 30</t>
  </si>
  <si>
    <t>BONOS SOBERANOS 2014-2024</t>
  </si>
  <si>
    <t>BONOS SOBERANOS 2015-2020</t>
  </si>
  <si>
    <t>CLUB DE PARIS VII</t>
  </si>
  <si>
    <t>INOCAR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</si>
  <si>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</si>
  <si>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</si>
  <si>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</si>
  <si>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</si>
  <si>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</si>
  <si>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</si>
  <si>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</si>
  <si>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</si>
  <si>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</si>
  <si>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</si>
  <si>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</si>
  <si>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VENTAS ANTICIPADAS PETROLERAS</t>
  </si>
  <si>
    <t>PETROCHINA</t>
  </si>
  <si>
    <t xml:space="preserve">UNIPEC </t>
  </si>
  <si>
    <t xml:space="preserve"> PETROTAILANDIA I</t>
  </si>
  <si>
    <t xml:space="preserve"> PETROTAILANDIA II</t>
  </si>
  <si>
    <t xml:space="preserve"> OMAN</t>
  </si>
  <si>
    <t>PASIVOS POR DERECHOS CONTRACTUALES INTANGIBLES</t>
  </si>
  <si>
    <t xml:space="preserve">PASIVOS POR DERECHOS CONTRACTUALES INTANGIBLES </t>
  </si>
  <si>
    <t>DERECHOS ESPECIALES DE GIRO - DEG</t>
  </si>
  <si>
    <t>Crédito FMI al BCE, Instrumento Rápido Financiamiento (DEG's). RFI - Rapid Financing Instrument</t>
  </si>
  <si>
    <t>Deg's emisión especial 2009</t>
  </si>
  <si>
    <t>BONOS SOBERANOS 2019-2025</t>
  </si>
  <si>
    <t>BONOS SOBERANOS 2019-2030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</si>
  <si>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</si>
  <si>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</si>
  <si>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</si>
  <si>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</si>
  <si>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</si>
  <si>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</si>
  <si>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</si>
  <si>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</si>
  <si>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</si>
  <si>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</si>
  <si>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</si>
  <si>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</si>
  <si>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</si>
  <si>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Mayo</t>
  </si>
  <si>
    <t>Junio</t>
  </si>
  <si>
    <t>Julio</t>
  </si>
  <si>
    <t>Agosto</t>
  </si>
  <si>
    <t>Septiembre</t>
  </si>
  <si>
    <t>Octubre</t>
  </si>
  <si>
    <t>Noviembre</t>
  </si>
  <si>
    <t>PASIVOS CONTINGENTES</t>
  </si>
  <si>
    <t>PERIODO CON CORTE NOVIEMBRE 2019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</si>
  <si>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</si>
  <si>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</si>
  <si>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</si>
  <si>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</si>
  <si>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</si>
  <si>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</si>
  <si>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</si>
  <si>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</si>
  <si>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</si>
  <si>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</si>
  <si>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</si>
  <si>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</si>
  <si>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</si>
  <si>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</si>
  <si>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</si>
  <si>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</si>
  <si>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</si>
  <si>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</si>
  <si>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 Para el mes de noviembre se considera el mismo valor del mes de octubre.</t>
  </si>
  <si>
    <t>Nota 2: Saldo correpondiente al mes de septiembre de 2019, acorde al Oficio Nro. MERNNR-VH-2019-0722-OF  del 25 de noviembre del 2019, remitida por el Ministerio de Energía y Recursos Naturales no Renovables</t>
  </si>
  <si>
    <t>Nota 3: Las cifras presentadas son de carácter preliminar sujetas a actualización.</t>
  </si>
  <si>
    <t>PERIODO ENERO - NOVIEMBRE 2019</t>
  </si>
  <si>
    <t xml:space="preserve"> CONTRATO </t>
  </si>
  <si>
    <t xml:space="preserve"> PRODUCTO </t>
  </si>
  <si>
    <t xml:space="preserve"> MONTO CONTRATADO PARA EL ANTICIPO </t>
  </si>
  <si>
    <t>SALDO AL 01 DE ENERO 2019</t>
  </si>
  <si>
    <t xml:space="preserve"> DESEMBOLSOS </t>
  </si>
  <si>
    <t xml:space="preserve"> AMORTIZACIONES </t>
  </si>
  <si>
    <t>SALDO  AL 30 DE NOVIEMBRE 2019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</si>
  <si>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</si>
  <si>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</si>
  <si>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</si>
  <si>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</si>
  <si>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</si>
  <si>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</si>
  <si>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30 noviembre de 2019 y movimientos corresponden al periodo enero a noviembre de 2019.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</si>
  <si>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</si>
  <si>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</si>
  <si>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</si>
  <si>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</si>
  <si>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</si>
  <si>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</si>
  <si>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</si>
  <si>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</si>
  <si>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</si>
  <si>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</si>
  <si>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</si>
  <si>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</si>
  <si>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</si>
  <si>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</si>
  <si>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</si>
  <si>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</si>
  <si>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</si>
  <si>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PERIODO NOVIEMBRE 2019</t>
  </si>
  <si>
    <t>ACREEDOR</t>
  </si>
  <si>
    <t>SALDO ADEUDADO AL 30 DE NOVIEMBRE DE 2019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</si>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</sst>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_(* #,##0.000000_);_(* \(#,##0.000000\);_(* &quot;-&quot;??_);_(@_)"/>
    <numFmt numFmtId="175" formatCode="_(* #,##0.00000_);_(* \(#,##0.00000\);_(* &quot;-&quot;??_);_(@_)"/>
    <numFmt numFmtId="176" formatCode="#,##0.0;\-#,##0.0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094D1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47">
    <xf numFmtId="168" fontId="0" fillId="0" borderId="0" xfId="0"/>
    <xf numFmtId="169" fontId="0" fillId="0" borderId="0" xfId="0" applyNumberFormat="1" applyFont="1"/>
    <xf numFmtId="169" fontId="25" fillId="0" borderId="0" xfId="0" applyNumberFormat="1" applyFont="1" applyAlignment="1">
      <alignment vertical="center"/>
    </xf>
    <xf numFmtId="43" fontId="22" fillId="0" borderId="0" xfId="166" applyFont="1" applyAlignment="1">
      <alignment vertical="center" wrapText="1"/>
    </xf>
    <xf numFmtId="169" fontId="24" fillId="0" borderId="0" xfId="0" applyNumberFormat="1" applyFont="1" applyAlignment="1">
      <alignment horizontal="left" vertical="center" wrapText="1"/>
    </xf>
    <xf numFmtId="169" fontId="26" fillId="0" borderId="0" xfId="0" applyNumberFormat="1" applyFont="1" applyAlignment="1">
      <alignment vertical="center" wrapText="1"/>
    </xf>
    <xf numFmtId="169" fontId="25" fillId="0" borderId="0" xfId="0" applyNumberFormat="1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10" fontId="24" fillId="25" borderId="0" xfId="274" applyNumberFormat="1" applyFont="1" applyFill="1" applyBorder="1" applyAlignment="1">
      <alignment horizontal="center"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43" fontId="0" fillId="0" borderId="0" xfId="166" applyFont="1" applyFill="1"/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 wrapText="1"/>
    </xf>
    <xf numFmtId="169" fontId="0" fillId="0" borderId="0" xfId="0" applyNumberFormat="1" applyFont="1" applyAlignment="1">
      <alignment vertical="center"/>
    </xf>
    <xf numFmtId="169" fontId="0" fillId="0" borderId="0" xfId="0" applyNumberFormat="1" applyFont="1" applyAlignment="1">
      <alignment horizontal="center" vertical="center"/>
    </xf>
    <xf numFmtId="43" fontId="29" fillId="0" borderId="0" xfId="166" applyFont="1" applyFill="1" applyAlignment="1">
      <alignment vertical="center"/>
    </xf>
    <xf numFmtId="43" fontId="31" fillId="24" borderId="0" xfId="166" applyFont="1" applyFill="1" applyAlignment="1">
      <alignment horizontal="left" vertical="center"/>
    </xf>
    <xf numFmtId="9" fontId="31" fillId="24" borderId="0" xfId="274" applyFont="1" applyFill="1" applyAlignment="1">
      <alignment horizontal="center" vertical="center" wrapText="1"/>
    </xf>
    <xf numFmtId="169" fontId="24" fillId="0" borderId="0" xfId="0" applyNumberFormat="1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1" fillId="26" borderId="0" xfId="166" applyFont="1" applyFill="1" applyAlignment="1">
      <alignment horizontal="left" vertical="center"/>
    </xf>
    <xf numFmtId="9" fontId="31" fillId="26" borderId="0" xfId="274" applyFont="1" applyFill="1" applyAlignment="1">
      <alignment horizontal="center" vertical="center" wrapText="1"/>
    </xf>
    <xf numFmtId="43" fontId="30" fillId="0" borderId="0" xfId="166" applyFont="1" applyAlignment="1">
      <alignment vertical="center"/>
    </xf>
    <xf numFmtId="168" fontId="25" fillId="0" borderId="0" xfId="0" applyFont="1"/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169" fontId="0" fillId="0" borderId="0" xfId="0" applyNumberFormat="1" applyFont="1" applyFill="1" applyAlignment="1">
      <alignment vertical="center" wrapText="1"/>
    </xf>
    <xf numFmtId="169" fontId="29" fillId="0" borderId="0" xfId="0" applyNumberFormat="1" applyFont="1" applyFill="1" applyAlignment="1">
      <alignment vertical="center" wrapText="1"/>
    </xf>
    <xf numFmtId="43" fontId="0" fillId="0" borderId="0" xfId="166" applyFont="1" applyAlignment="1">
      <alignment vertical="center"/>
    </xf>
    <xf numFmtId="168" fontId="23" fillId="26" borderId="0" xfId="0" applyFont="1" applyFill="1" applyAlignment="1">
      <alignment horizontal="center" vertical="center" wrapText="1"/>
    </xf>
    <xf numFmtId="43" fontId="23" fillId="26" borderId="0" xfId="166" applyFont="1" applyFill="1" applyAlignment="1">
      <alignment horizontal="center" vertical="center" wrapText="1"/>
    </xf>
    <xf numFmtId="43" fontId="25" fillId="0" borderId="0" xfId="166" applyFont="1"/>
    <xf numFmtId="43" fontId="29" fillId="0" borderId="0" xfId="166" applyFont="1"/>
    <xf numFmtId="43" fontId="31" fillId="24" borderId="0" xfId="166" applyNumberFormat="1" applyFont="1" applyFill="1" applyAlignment="1">
      <alignment horizontal="center" vertical="center" wrapText="1"/>
    </xf>
    <xf numFmtId="168" fontId="32" fillId="0" borderId="0" xfId="0" applyFont="1" applyAlignment="1">
      <alignment horizontal="left" vertical="center" wrapText="1"/>
    </xf>
    <xf numFmtId="43" fontId="31" fillId="26" borderId="0" xfId="166" applyFont="1" applyFill="1" applyAlignment="1">
      <alignment horizontal="right" vertical="center" wrapText="1"/>
    </xf>
    <xf numFmtId="168" fontId="32" fillId="0" borderId="0" xfId="0" applyFont="1" applyAlignment="1">
      <alignment horizontal="left" vertical="center" wrapText="1" readingOrder="1"/>
    </xf>
    <xf numFmtId="43" fontId="32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1" fillId="26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6" borderId="0" xfId="166" applyFont="1" applyFill="1" applyAlignment="1">
      <alignment horizontal="left" vertical="center"/>
    </xf>
    <xf numFmtId="43" fontId="23" fillId="26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1" fillId="26" borderId="0" xfId="0" applyFont="1" applyFill="1" applyAlignment="1">
      <alignment horizontal="left" vertical="center" wrapText="1" readingOrder="1"/>
    </xf>
    <xf numFmtId="168" fontId="31" fillId="26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43" fontId="31" fillId="26" borderId="0" xfId="166" applyNumberFormat="1" applyFont="1" applyFill="1" applyAlignment="1">
      <alignment horizontal="center" vertical="center" wrapText="1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9" fillId="0" borderId="0" xfId="166" applyFont="1" applyFill="1" applyAlignment="1">
      <alignment vertical="center" wrapText="1"/>
    </xf>
    <xf numFmtId="43" fontId="32" fillId="0" borderId="0" xfId="166" applyFont="1" applyFill="1" applyAlignment="1">
      <alignment horizontal="right" vertical="center" wrapText="1" readingOrder="1"/>
    </xf>
    <xf numFmtId="168" fontId="31" fillId="26" borderId="0" xfId="0" applyFont="1" applyFill="1" applyAlignment="1">
      <alignment horizontal="center" vertical="center" wrapText="1" readingOrder="1"/>
    </xf>
    <xf numFmtId="43" fontId="31" fillId="26" borderId="0" xfId="166" applyFont="1" applyFill="1" applyAlignment="1">
      <alignment horizontal="left" vertical="center" wrapText="1"/>
    </xf>
    <xf numFmtId="43" fontId="32" fillId="0" borderId="0" xfId="166" applyFont="1" applyAlignment="1">
      <alignment horizontal="center" vertical="center" wrapText="1" readingOrder="1"/>
    </xf>
    <xf numFmtId="10" fontId="31" fillId="26" borderId="0" xfId="274" applyNumberFormat="1" applyFont="1" applyFill="1" applyAlignment="1">
      <alignment horizontal="center" vertical="center" wrapText="1"/>
    </xf>
    <xf numFmtId="43" fontId="28" fillId="0" borderId="0" xfId="166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 wrapText="1"/>
    </xf>
    <xf numFmtId="43" fontId="27" fillId="0" borderId="0" xfId="166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/>
    </xf>
    <xf numFmtId="0" fontId="34" fillId="26" borderId="0" xfId="0" applyNumberFormat="1" applyFont="1" applyFill="1" applyBorder="1" applyAlignment="1">
      <alignment vertical="center"/>
    </xf>
    <xf numFmtId="43" fontId="34" fillId="26" borderId="0" xfId="166" applyFont="1" applyFill="1" applyBorder="1" applyAlignment="1">
      <alignment vertical="center"/>
    </xf>
    <xf numFmtId="175" fontId="31" fillId="24" borderId="0" xfId="166" applyNumberFormat="1" applyFont="1" applyFill="1" applyAlignment="1">
      <alignment horizontal="center" vertical="center" wrapText="1"/>
    </xf>
    <xf numFmtId="174" fontId="0" fillId="0" borderId="0" xfId="166" applyNumberFormat="1" applyFont="1" applyAlignment="1">
      <alignment vertical="center"/>
    </xf>
    <xf numFmtId="43" fontId="25" fillId="0" borderId="0" xfId="166" applyFont="1" applyAlignment="1">
      <alignment vertical="center"/>
    </xf>
    <xf numFmtId="0" fontId="27" fillId="0" borderId="0" xfId="166" applyNumberFormat="1" applyFont="1" applyFill="1" applyBorder="1" applyAlignment="1">
      <alignment vertical="center"/>
    </xf>
    <xf numFmtId="171" fontId="33" fillId="0" borderId="0" xfId="166" applyNumberFormat="1" applyFont="1" applyFill="1" applyBorder="1" applyAlignment="1">
      <alignment horizontal="center" vertical="center" wrapText="1"/>
    </xf>
    <xf numFmtId="171" fontId="35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6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171" fontId="29" fillId="0" borderId="0" xfId="166" applyNumberFormat="1" applyFont="1" applyFill="1" applyBorder="1" applyAlignment="1">
      <alignment horizontal="left" vertical="center"/>
    </xf>
    <xf numFmtId="39" fontId="29" fillId="0" borderId="0" xfId="166" applyNumberFormat="1" applyFont="1" applyFill="1" applyBorder="1" applyAlignment="1">
      <alignment horizontal="center" vertical="center"/>
    </xf>
    <xf numFmtId="10" fontId="30" fillId="0" borderId="0" xfId="274" applyNumberFormat="1" applyFont="1" applyFill="1" applyBorder="1" applyAlignment="1">
      <alignment horizontal="center" vertical="center"/>
    </xf>
    <xf numFmtId="171" fontId="23" fillId="27" borderId="0" xfId="166" applyNumberFormat="1" applyFont="1" applyFill="1" applyBorder="1" applyAlignment="1">
      <alignment horizontal="center" vertical="center" wrapText="1"/>
    </xf>
    <xf numFmtId="0" fontId="28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6" fontId="22" fillId="0" borderId="0" xfId="166" applyNumberFormat="1" applyFont="1" applyFill="1" applyBorder="1" applyAlignment="1">
      <alignment horizontal="center" vertical="center"/>
    </xf>
    <xf numFmtId="176" fontId="29" fillId="0" borderId="0" xfId="166" applyNumberFormat="1" applyFont="1" applyFill="1" applyBorder="1" applyAlignment="1">
      <alignment horizontal="center" vertical="center"/>
    </xf>
    <xf numFmtId="43" fontId="32" fillId="0" borderId="0" xfId="166" applyFont="1" applyAlignment="1">
      <alignment horizontal="left" vertical="center" wrapText="1" readingOrder="1"/>
    </xf>
    <xf numFmtId="43" fontId="32" fillId="0" borderId="0" xfId="166" applyFont="1" applyFill="1" applyAlignment="1">
      <alignment horizontal="center" vertical="center" wrapText="1" readingOrder="1"/>
    </xf>
    <xf numFmtId="43" fontId="29" fillId="0" borderId="0" xfId="166" applyFont="1" applyFill="1" applyAlignment="1">
      <alignment horizontal="right" vertical="center" wrapText="1" readingOrder="1"/>
    </xf>
    <xf numFmtId="169" fontId="24" fillId="0" borderId="0" xfId="0" applyNumberFormat="1" applyFont="1" applyAlignment="1">
      <alignment horizontal="center" vertical="center" wrapText="1"/>
    </xf>
    <xf numFmtId="43" fontId="31" fillId="26" borderId="0" xfId="166" applyFont="1" applyFill="1" applyAlignment="1">
      <alignment horizontal="center" vertical="center" wrapText="1"/>
    </xf>
    <xf numFmtId="43" fontId="30" fillId="0" borderId="0" xfId="166" applyFont="1" applyFill="1" applyBorder="1" applyAlignment="1">
      <alignment horizontal="center" vertical="center"/>
    </xf>
    <xf numFmtId="43" fontId="31" fillId="26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0" fontId="36" fillId="26" borderId="0" xfId="0" applyNumberFormat="1" applyFont="1" applyFill="1" applyBorder="1" applyAlignment="1">
      <alignment vertical="center"/>
    </xf>
    <xf numFmtId="0" fontId="36" fillId="26" borderId="0" xfId="166" applyNumberFormat="1" applyFont="1" applyFill="1" applyBorder="1" applyAlignment="1">
      <alignment vertical="center"/>
    </xf>
    <xf numFmtId="43" fontId="36" fillId="26" borderId="0" xfId="166" applyFont="1" applyFill="1" applyBorder="1" applyAlignment="1">
      <alignment vertical="center"/>
    </xf>
    <xf numFmtId="0" fontId="0" fillId="0" borderId="0" xfId="0" applyNumberFormat="1" applyFont="1" applyFill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68" fontId="0" fillId="0" borderId="0" xfId="0" applyFont="1" applyAlignment="1">
      <alignment vertical="center" wrapText="1"/>
    </xf>
    <xf numFmtId="173" fontId="0" fillId="0" borderId="0" xfId="0" applyNumberFormat="1" applyFont="1"/>
    <xf numFmtId="169" fontId="0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left" vertical="center" wrapText="1"/>
    </xf>
    <xf numFmtId="168" fontId="22" fillId="0" borderId="0" xfId="0" applyFont="1" applyAlignment="1">
      <alignment horizontal="left" indent="1"/>
    </xf>
    <xf numFmtId="43" fontId="31" fillId="26" borderId="0" xfId="166" applyFont="1" applyFill="1" applyAlignment="1">
      <alignment horizontal="center" vertical="center" wrapTex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7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1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169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169" fontId="24" fillId="0" borderId="0" xfId="0" applyNumberFormat="1" applyFont="1" applyAlignment="1">
      <alignment horizontal="center" vertical="center" wrapText="1"/>
    </xf>
    <xf numFmtId="43" fontId="31" fillId="26" borderId="0" xfId="166" applyFont="1" applyFill="1" applyAlignment="1">
      <alignment horizontal="center" vertical="center" wrapText="1"/>
    </xf>
    <xf numFmtId="43" fontId="30" fillId="0" borderId="0" xfId="166" applyFont="1" applyFill="1" applyBorder="1" applyAlignment="1">
      <alignment horizontal="center" vertical="center" wrapText="1"/>
    </xf>
    <xf numFmtId="43" fontId="30" fillId="0" borderId="0" xfId="166" applyFont="1" applyFill="1" applyBorder="1" applyAlignment="1">
      <alignment horizontal="center" vertical="center"/>
    </xf>
    <xf numFmtId="43" fontId="31" fillId="26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  <xf numFmtId="43" fontId="24" fillId="0" borderId="0" xfId="166" applyFont="1" applyAlignment="1">
      <alignment horizontal="center" vertical="center" wrapText="1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0"/>
  <sheetViews>
    <sheetView showGridLines="0" zoomScale="85" zoomScaleNormal="85" workbookViewId="0">
      <pane xSplit="8" ySplit="5" topLeftCell="L1258" activePane="bottomRight" state="frozen"/>
      <selection activeCell="A14" sqref="A14"/>
      <selection pane="topRight" activeCell="A14" sqref="A14"/>
      <selection pane="bottomLeft" activeCell="A14" sqref="A14"/>
      <selection pane="bottomRight" activeCell="N1280" sqref="N1280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77" bestFit="1" customWidth="1"/>
    <col min="3" max="3" width="10" style="84" bestFit="1" customWidth="1"/>
    <col min="4" max="4" width="11" style="78" bestFit="1" customWidth="1"/>
    <col min="5" max="5" width="10" style="78" bestFit="1" customWidth="1"/>
    <col min="6" max="6" width="29.7109375" style="78" customWidth="1"/>
    <col min="7" max="7" width="32.85546875" style="78" customWidth="1"/>
    <col min="8" max="8" width="22.5703125" style="78" customWidth="1"/>
    <col min="9" max="9" width="15.28515625" style="78" bestFit="1" customWidth="1"/>
    <col min="10" max="10" width="17.7109375" style="78" bestFit="1" customWidth="1"/>
    <col min="11" max="11" width="22.140625" style="78" bestFit="1" customWidth="1"/>
    <col min="12" max="12" width="17.42578125" style="78" bestFit="1" customWidth="1"/>
    <col min="13" max="13" width="22.140625" style="78" bestFit="1" customWidth="1"/>
    <col min="14" max="14" width="16.28515625" style="78" bestFit="1" customWidth="1"/>
    <col min="15" max="16384" width="11.42578125" style="78"/>
  </cols>
  <sheetData>
    <row r="1" spans="1:14" s="13" customFormat="1" x14ac:dyDescent="0.25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s="13" customFormat="1" x14ac:dyDescent="0.25">
      <c r="A2" s="134" t="s">
        <v>39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s="13" customFormat="1" x14ac:dyDescent="0.25">
      <c r="A3" s="134" t="s">
        <v>40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s="13" customFormat="1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4" s="76" customFormat="1" ht="25.5" x14ac:dyDescent="0.25">
      <c r="A5" s="76" t="s">
        <v>41</v>
      </c>
      <c r="B5" s="75" t="s">
        <v>4</v>
      </c>
      <c r="C5" s="96" t="s">
        <v>42</v>
      </c>
      <c r="D5" s="96" t="s">
        <v>43</v>
      </c>
      <c r="E5" s="96" t="s">
        <v>44</v>
      </c>
      <c r="F5" s="75" t="s">
        <v>45</v>
      </c>
      <c r="G5" s="75" t="s">
        <v>46</v>
      </c>
      <c r="H5" s="75" t="s">
        <v>47</v>
      </c>
      <c r="I5" s="76" t="s">
        <v>48</v>
      </c>
      <c r="J5" s="76" t="s">
        <v>49</v>
      </c>
      <c r="K5" s="76" t="s">
        <v>50</v>
      </c>
      <c r="L5" s="76" t="s">
        <v>51</v>
      </c>
      <c r="M5" s="76" t="s">
        <v>52</v>
      </c>
      <c r="N5" s="76" t="s">
        <v>53</v>
      </c>
    </row>
    <row r="6" spans="1:14" customFormat="1" x14ac:dyDescent="0.25">
      <c r="A6" s="17">
        <v>2019</v>
      </c>
      <c r="B6" s="13" t="s">
        <v>0</v>
      </c>
      <c r="C6" s="18">
        <v>1</v>
      </c>
      <c r="D6" s="18">
        <v>1</v>
      </c>
      <c r="E6" s="100">
        <v>0</v>
      </c>
      <c r="F6" s="100" t="s">
        <v>54</v>
      </c>
      <c r="G6" s="100" t="s">
        <v>55</v>
      </c>
      <c r="H6" s="100" t="s">
        <v>56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11">
        <v>157894.73680000001</v>
      </c>
    </row>
    <row r="7" spans="1:14" customFormat="1" x14ac:dyDescent="0.25">
      <c r="A7" s="17">
        <v>2019</v>
      </c>
      <c r="B7" s="13" t="s">
        <v>0</v>
      </c>
      <c r="C7" s="18">
        <v>1</v>
      </c>
      <c r="D7" s="18">
        <v>1</v>
      </c>
      <c r="E7" s="100">
        <v>0</v>
      </c>
      <c r="F7" s="100" t="s">
        <v>54</v>
      </c>
      <c r="G7" s="100" t="s">
        <v>55</v>
      </c>
      <c r="H7" s="100" t="s">
        <v>57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11">
        <v>6250.0010000000002</v>
      </c>
    </row>
    <row r="8" spans="1:14" customFormat="1" x14ac:dyDescent="0.25">
      <c r="A8" s="17">
        <v>2019</v>
      </c>
      <c r="B8" s="13" t="s">
        <v>0</v>
      </c>
      <c r="C8" s="18">
        <v>1</v>
      </c>
      <c r="D8" s="18">
        <v>1</v>
      </c>
      <c r="E8" s="100">
        <v>0</v>
      </c>
      <c r="F8" s="100" t="s">
        <v>54</v>
      </c>
      <c r="G8" s="100" t="s">
        <v>55</v>
      </c>
      <c r="H8" s="100" t="s">
        <v>58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11">
        <v>0</v>
      </c>
    </row>
    <row r="9" spans="1:14" customFormat="1" x14ac:dyDescent="0.25">
      <c r="A9" s="17">
        <v>2019</v>
      </c>
      <c r="B9" s="13" t="s">
        <v>0</v>
      </c>
      <c r="C9" s="18">
        <v>1</v>
      </c>
      <c r="D9" s="18">
        <v>1</v>
      </c>
      <c r="E9" s="100">
        <v>1</v>
      </c>
      <c r="F9" s="100" t="s">
        <v>59</v>
      </c>
      <c r="G9" s="100" t="s">
        <v>60</v>
      </c>
      <c r="H9" s="100" t="s">
        <v>61</v>
      </c>
      <c r="I9" s="21">
        <v>0</v>
      </c>
      <c r="J9" s="21">
        <v>14944.0296</v>
      </c>
      <c r="K9" s="21">
        <v>26823.630700000002</v>
      </c>
      <c r="L9" s="21">
        <v>0</v>
      </c>
      <c r="M9" s="21">
        <v>-822.4081999999562</v>
      </c>
      <c r="N9" s="11">
        <v>2832535.8766899998</v>
      </c>
    </row>
    <row r="10" spans="1:14" customFormat="1" x14ac:dyDescent="0.25">
      <c r="A10" s="17">
        <v>2019</v>
      </c>
      <c r="B10" s="13" t="s">
        <v>0</v>
      </c>
      <c r="C10" s="18">
        <v>1</v>
      </c>
      <c r="D10" s="18">
        <v>1</v>
      </c>
      <c r="E10" s="100">
        <v>0</v>
      </c>
      <c r="F10" s="100" t="s">
        <v>59</v>
      </c>
      <c r="G10" s="100" t="s">
        <v>60</v>
      </c>
      <c r="H10" s="100" t="s">
        <v>62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11">
        <v>0</v>
      </c>
    </row>
    <row r="11" spans="1:14" customFormat="1" x14ac:dyDescent="0.25">
      <c r="A11" s="17">
        <v>2019</v>
      </c>
      <c r="B11" s="13" t="s">
        <v>0</v>
      </c>
      <c r="C11" s="18">
        <v>1</v>
      </c>
      <c r="D11" s="18">
        <v>1</v>
      </c>
      <c r="E11" s="100">
        <v>0</v>
      </c>
      <c r="F11" s="100" t="s">
        <v>59</v>
      </c>
      <c r="G11" s="100" t="s">
        <v>60</v>
      </c>
      <c r="H11" s="100" t="s">
        <v>56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11">
        <v>473000</v>
      </c>
    </row>
    <row r="12" spans="1:14" customFormat="1" x14ac:dyDescent="0.25">
      <c r="A12" s="17">
        <v>2019</v>
      </c>
      <c r="B12" s="13" t="s">
        <v>0</v>
      </c>
      <c r="C12" s="18">
        <v>1</v>
      </c>
      <c r="D12" s="18">
        <v>1</v>
      </c>
      <c r="E12" s="100">
        <v>0</v>
      </c>
      <c r="F12" s="100" t="s">
        <v>59</v>
      </c>
      <c r="G12" s="100" t="s">
        <v>60</v>
      </c>
      <c r="H12" s="100" t="s">
        <v>63</v>
      </c>
      <c r="I12" s="21">
        <v>0</v>
      </c>
      <c r="J12" s="21">
        <v>0</v>
      </c>
      <c r="K12" s="21">
        <v>70.661109999999994</v>
      </c>
      <c r="L12" s="21">
        <v>0</v>
      </c>
      <c r="M12" s="21">
        <v>0</v>
      </c>
      <c r="N12" s="11">
        <v>23500</v>
      </c>
    </row>
    <row r="13" spans="1:14" customFormat="1" x14ac:dyDescent="0.25">
      <c r="A13" s="17">
        <v>2019</v>
      </c>
      <c r="B13" s="13" t="s">
        <v>0</v>
      </c>
      <c r="C13" s="18">
        <v>1</v>
      </c>
      <c r="D13" s="18">
        <v>1</v>
      </c>
      <c r="E13" s="100">
        <v>0</v>
      </c>
      <c r="F13" s="100" t="s">
        <v>59</v>
      </c>
      <c r="G13" s="100" t="s">
        <v>60</v>
      </c>
      <c r="H13" s="100" t="s">
        <v>57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11">
        <v>101806.44246000001</v>
      </c>
    </row>
    <row r="14" spans="1:14" customFormat="1" x14ac:dyDescent="0.25">
      <c r="A14" s="17">
        <v>2019</v>
      </c>
      <c r="B14" s="13" t="s">
        <v>0</v>
      </c>
      <c r="C14" s="18">
        <v>1</v>
      </c>
      <c r="D14" s="18">
        <v>1</v>
      </c>
      <c r="E14" s="100">
        <v>1</v>
      </c>
      <c r="F14" s="100" t="s">
        <v>64</v>
      </c>
      <c r="G14" s="100" t="s">
        <v>65</v>
      </c>
      <c r="H14" s="100" t="s">
        <v>61</v>
      </c>
      <c r="I14" s="21">
        <v>250219.86772000001</v>
      </c>
      <c r="J14" s="21">
        <v>87010.492660000004</v>
      </c>
      <c r="K14" s="21">
        <v>37198.57415</v>
      </c>
      <c r="L14" s="21">
        <v>0</v>
      </c>
      <c r="M14" s="21">
        <v>15994.663880000342</v>
      </c>
      <c r="N14" s="11">
        <v>6561145.7407900002</v>
      </c>
    </row>
    <row r="15" spans="1:14" customFormat="1" x14ac:dyDescent="0.25">
      <c r="A15" s="17">
        <v>2019</v>
      </c>
      <c r="B15" s="13" t="s">
        <v>0</v>
      </c>
      <c r="C15" s="18">
        <v>1</v>
      </c>
      <c r="D15" s="18">
        <v>1</v>
      </c>
      <c r="E15" s="100">
        <v>0</v>
      </c>
      <c r="F15" s="100" t="s">
        <v>64</v>
      </c>
      <c r="G15" s="100" t="s">
        <v>65</v>
      </c>
      <c r="H15" s="100" t="s">
        <v>66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11">
        <v>104406.31956</v>
      </c>
    </row>
    <row r="16" spans="1:14" customFormat="1" x14ac:dyDescent="0.25">
      <c r="A16" s="17">
        <v>2019</v>
      </c>
      <c r="B16" s="13" t="s">
        <v>0</v>
      </c>
      <c r="C16" s="18">
        <v>1</v>
      </c>
      <c r="D16" s="18">
        <v>1</v>
      </c>
      <c r="E16" s="100">
        <v>0</v>
      </c>
      <c r="F16" s="100" t="s">
        <v>64</v>
      </c>
      <c r="G16" s="100" t="s">
        <v>65</v>
      </c>
      <c r="H16" s="100" t="s">
        <v>67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11">
        <v>0</v>
      </c>
    </row>
    <row r="17" spans="1:14" customFormat="1" x14ac:dyDescent="0.25">
      <c r="A17" s="17">
        <v>2019</v>
      </c>
      <c r="B17" s="13" t="s">
        <v>0</v>
      </c>
      <c r="C17" s="18">
        <v>1</v>
      </c>
      <c r="D17" s="18">
        <v>0</v>
      </c>
      <c r="E17" s="100">
        <v>0</v>
      </c>
      <c r="F17" s="100" t="s">
        <v>64</v>
      </c>
      <c r="G17" s="100" t="s">
        <v>65</v>
      </c>
      <c r="H17" s="100" t="s">
        <v>68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11">
        <v>0</v>
      </c>
    </row>
    <row r="18" spans="1:14" customFormat="1" x14ac:dyDescent="0.25">
      <c r="A18" s="17">
        <v>2019</v>
      </c>
      <c r="B18" s="13" t="s">
        <v>0</v>
      </c>
      <c r="C18" s="18">
        <v>1</v>
      </c>
      <c r="D18" s="18">
        <v>1</v>
      </c>
      <c r="E18" s="100">
        <v>1</v>
      </c>
      <c r="F18" s="100" t="s">
        <v>64</v>
      </c>
      <c r="G18" s="100" t="s">
        <v>65</v>
      </c>
      <c r="H18" s="100" t="s">
        <v>69</v>
      </c>
      <c r="I18" s="21">
        <v>0</v>
      </c>
      <c r="J18" s="21">
        <v>0</v>
      </c>
      <c r="K18" s="21">
        <v>0</v>
      </c>
      <c r="L18" s="21">
        <v>0</v>
      </c>
      <c r="M18" s="21">
        <v>8.9788599999999406</v>
      </c>
      <c r="N18" s="11">
        <v>1928.6920299999999</v>
      </c>
    </row>
    <row r="19" spans="1:14" customFormat="1" x14ac:dyDescent="0.25">
      <c r="A19" s="17">
        <v>2019</v>
      </c>
      <c r="B19" s="13" t="s">
        <v>0</v>
      </c>
      <c r="C19" s="18">
        <v>1</v>
      </c>
      <c r="D19" s="18">
        <v>1</v>
      </c>
      <c r="E19" s="100">
        <v>0</v>
      </c>
      <c r="F19" s="100" t="s">
        <v>64</v>
      </c>
      <c r="G19" s="100" t="s">
        <v>65</v>
      </c>
      <c r="H19" s="100" t="s">
        <v>70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11">
        <v>0</v>
      </c>
    </row>
    <row r="20" spans="1:14" customFormat="1" x14ac:dyDescent="0.25">
      <c r="A20" s="17">
        <v>2019</v>
      </c>
      <c r="B20" s="13" t="s">
        <v>0</v>
      </c>
      <c r="C20" s="18">
        <v>1</v>
      </c>
      <c r="D20" s="18">
        <v>1</v>
      </c>
      <c r="E20" s="100">
        <v>0</v>
      </c>
      <c r="F20" s="100" t="s">
        <v>64</v>
      </c>
      <c r="G20" s="100" t="s">
        <v>65</v>
      </c>
      <c r="H20" s="100" t="s">
        <v>71</v>
      </c>
      <c r="I20" s="21">
        <v>0</v>
      </c>
      <c r="J20" s="21">
        <v>45.542000000000002</v>
      </c>
      <c r="K20" s="21">
        <v>14.60929</v>
      </c>
      <c r="L20" s="21">
        <v>0</v>
      </c>
      <c r="M20" s="21">
        <v>2.6250399999999843</v>
      </c>
      <c r="N20" s="11">
        <v>609.40768000000003</v>
      </c>
    </row>
    <row r="21" spans="1:14" customFormat="1" x14ac:dyDescent="0.25">
      <c r="A21" s="17">
        <v>2019</v>
      </c>
      <c r="B21" s="13" t="s">
        <v>0</v>
      </c>
      <c r="C21" s="18">
        <v>1</v>
      </c>
      <c r="D21" s="18">
        <v>1</v>
      </c>
      <c r="E21" s="100">
        <v>0</v>
      </c>
      <c r="F21" s="100" t="s">
        <v>64</v>
      </c>
      <c r="G21" s="100" t="s">
        <v>65</v>
      </c>
      <c r="H21" s="100" t="s">
        <v>5</v>
      </c>
      <c r="I21" s="21">
        <v>0</v>
      </c>
      <c r="J21" s="21">
        <v>0</v>
      </c>
      <c r="K21" s="21">
        <v>0</v>
      </c>
      <c r="L21" s="21">
        <v>0</v>
      </c>
      <c r="M21" s="21">
        <v>77.799050000001444</v>
      </c>
      <c r="N21" s="11">
        <v>105711.52527</v>
      </c>
    </row>
    <row r="22" spans="1:14" customFormat="1" x14ac:dyDescent="0.25">
      <c r="A22" s="17">
        <v>2019</v>
      </c>
      <c r="B22" s="13" t="s">
        <v>0</v>
      </c>
      <c r="C22" s="18">
        <v>1</v>
      </c>
      <c r="D22" s="18">
        <v>1</v>
      </c>
      <c r="E22" s="100">
        <v>0</v>
      </c>
      <c r="F22" s="100" t="s">
        <v>64</v>
      </c>
      <c r="G22" s="100" t="s">
        <v>65</v>
      </c>
      <c r="H22" s="100" t="s">
        <v>72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11">
        <v>25368.995309999998</v>
      </c>
    </row>
    <row r="23" spans="1:14" customFormat="1" x14ac:dyDescent="0.25">
      <c r="A23" s="17">
        <v>2019</v>
      </c>
      <c r="B23" s="13" t="s">
        <v>0</v>
      </c>
      <c r="C23" s="18">
        <v>1</v>
      </c>
      <c r="D23" s="18">
        <v>1</v>
      </c>
      <c r="E23" s="100">
        <v>0</v>
      </c>
      <c r="F23" s="100" t="s">
        <v>64</v>
      </c>
      <c r="G23" s="100" t="s">
        <v>65</v>
      </c>
      <c r="H23" s="100" t="s">
        <v>73</v>
      </c>
      <c r="I23" s="21">
        <v>9955.0587899999991</v>
      </c>
      <c r="J23" s="21">
        <v>0</v>
      </c>
      <c r="K23" s="21">
        <v>5.3124900000000004</v>
      </c>
      <c r="L23" s="21">
        <v>0</v>
      </c>
      <c r="M23" s="21">
        <v>3.637978807091713E-12</v>
      </c>
      <c r="N23" s="11">
        <v>72824.690979999999</v>
      </c>
    </row>
    <row r="24" spans="1:14" customFormat="1" x14ac:dyDescent="0.25">
      <c r="A24" s="17">
        <v>2019</v>
      </c>
      <c r="B24" s="13" t="s">
        <v>0</v>
      </c>
      <c r="C24" s="18">
        <v>1</v>
      </c>
      <c r="D24" s="18">
        <v>1</v>
      </c>
      <c r="E24" s="100">
        <v>0</v>
      </c>
      <c r="F24" s="100" t="s">
        <v>64</v>
      </c>
      <c r="G24" s="100" t="s">
        <v>65</v>
      </c>
      <c r="H24" s="100" t="s">
        <v>74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11">
        <v>24009.582190000001</v>
      </c>
    </row>
    <row r="25" spans="1:14" customFormat="1" x14ac:dyDescent="0.25">
      <c r="A25" s="17">
        <v>2019</v>
      </c>
      <c r="B25" s="13" t="s">
        <v>0</v>
      </c>
      <c r="C25" s="18">
        <v>1</v>
      </c>
      <c r="D25" s="18">
        <v>1</v>
      </c>
      <c r="E25" s="100">
        <v>0</v>
      </c>
      <c r="F25" s="100" t="s">
        <v>64</v>
      </c>
      <c r="G25" s="100" t="s">
        <v>65</v>
      </c>
      <c r="H25" s="100" t="s">
        <v>75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11">
        <v>30793.759600000001</v>
      </c>
    </row>
    <row r="26" spans="1:14" customFormat="1" x14ac:dyDescent="0.25">
      <c r="A26" s="17">
        <v>2019</v>
      </c>
      <c r="B26" s="13" t="s">
        <v>0</v>
      </c>
      <c r="C26" s="18">
        <v>1</v>
      </c>
      <c r="D26" s="18">
        <v>1</v>
      </c>
      <c r="E26" s="100">
        <v>0</v>
      </c>
      <c r="F26" s="100" t="s">
        <v>64</v>
      </c>
      <c r="G26" s="100" t="s">
        <v>65</v>
      </c>
      <c r="H26" s="100" t="s">
        <v>76</v>
      </c>
      <c r="I26" s="21">
        <v>0</v>
      </c>
      <c r="J26" s="21">
        <v>0</v>
      </c>
      <c r="K26" s="21">
        <v>0</v>
      </c>
      <c r="L26" s="21">
        <v>0</v>
      </c>
      <c r="M26" s="21">
        <v>11.235000000000127</v>
      </c>
      <c r="N26" s="11">
        <v>2413.3200000000002</v>
      </c>
    </row>
    <row r="27" spans="1:14" customFormat="1" x14ac:dyDescent="0.25">
      <c r="A27" s="17">
        <v>2019</v>
      </c>
      <c r="B27" s="13" t="s">
        <v>0</v>
      </c>
      <c r="C27" s="18">
        <v>1</v>
      </c>
      <c r="D27" s="18">
        <v>1</v>
      </c>
      <c r="E27" s="100">
        <v>1</v>
      </c>
      <c r="F27" s="100" t="s">
        <v>77</v>
      </c>
      <c r="G27" s="100" t="s">
        <v>78</v>
      </c>
      <c r="H27" s="100" t="s">
        <v>61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11">
        <v>1882.2019299999999</v>
      </c>
    </row>
    <row r="28" spans="1:14" customFormat="1" x14ac:dyDescent="0.25">
      <c r="A28" s="17">
        <v>2019</v>
      </c>
      <c r="B28" s="13" t="s">
        <v>0</v>
      </c>
      <c r="C28" s="18">
        <v>1</v>
      </c>
      <c r="D28" s="18">
        <v>1</v>
      </c>
      <c r="E28" s="100">
        <v>1</v>
      </c>
      <c r="F28" s="100" t="s">
        <v>77</v>
      </c>
      <c r="G28" s="100" t="s">
        <v>79</v>
      </c>
      <c r="H28" s="100" t="s">
        <v>61</v>
      </c>
      <c r="I28" s="21">
        <v>0</v>
      </c>
      <c r="J28" s="21">
        <v>0</v>
      </c>
      <c r="K28" s="21">
        <v>0</v>
      </c>
      <c r="L28" s="21">
        <v>0</v>
      </c>
      <c r="M28" s="21">
        <v>178.06895999999688</v>
      </c>
      <c r="N28" s="11">
        <v>38714.312339999997</v>
      </c>
    </row>
    <row r="29" spans="1:14" customFormat="1" x14ac:dyDescent="0.25">
      <c r="A29" s="17">
        <v>2019</v>
      </c>
      <c r="B29" s="13" t="s">
        <v>0</v>
      </c>
      <c r="C29" s="18">
        <v>1</v>
      </c>
      <c r="D29" s="18">
        <v>1</v>
      </c>
      <c r="E29" s="100">
        <v>1</v>
      </c>
      <c r="F29" s="100" t="s">
        <v>77</v>
      </c>
      <c r="G29" s="100" t="s">
        <v>80</v>
      </c>
      <c r="H29" s="100" t="s">
        <v>61</v>
      </c>
      <c r="I29" s="21">
        <v>0</v>
      </c>
      <c r="J29" s="21">
        <v>0</v>
      </c>
      <c r="K29" s="21">
        <v>5458.3987900000002</v>
      </c>
      <c r="L29" s="21">
        <v>0</v>
      </c>
      <c r="M29" s="21">
        <v>0</v>
      </c>
      <c r="N29" s="11">
        <v>368800</v>
      </c>
    </row>
    <row r="30" spans="1:14" customFormat="1" x14ac:dyDescent="0.25">
      <c r="A30" s="17">
        <v>2019</v>
      </c>
      <c r="B30" s="13" t="s">
        <v>0</v>
      </c>
      <c r="C30" s="18">
        <v>1</v>
      </c>
      <c r="D30" s="18">
        <v>1</v>
      </c>
      <c r="E30" s="100">
        <v>1</v>
      </c>
      <c r="F30" s="100" t="s">
        <v>77</v>
      </c>
      <c r="G30" s="100" t="s">
        <v>81</v>
      </c>
      <c r="H30" s="100" t="s">
        <v>61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11">
        <v>0</v>
      </c>
    </row>
    <row r="31" spans="1:14" customFormat="1" x14ac:dyDescent="0.25">
      <c r="A31" s="17">
        <v>2019</v>
      </c>
      <c r="B31" s="13" t="s">
        <v>0</v>
      </c>
      <c r="C31" s="18">
        <v>1</v>
      </c>
      <c r="D31" s="18">
        <v>1</v>
      </c>
      <c r="E31" s="100">
        <v>1</v>
      </c>
      <c r="F31" s="100" t="s">
        <v>82</v>
      </c>
      <c r="G31" s="100" t="s">
        <v>83</v>
      </c>
      <c r="H31" s="100" t="s">
        <v>61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11">
        <v>12343</v>
      </c>
    </row>
    <row r="32" spans="1:14" customFormat="1" x14ac:dyDescent="0.25">
      <c r="A32" s="17">
        <v>2019</v>
      </c>
      <c r="B32" s="13" t="s">
        <v>0</v>
      </c>
      <c r="C32" s="18">
        <v>1</v>
      </c>
      <c r="D32" s="18">
        <v>1</v>
      </c>
      <c r="E32" s="100">
        <v>1</v>
      </c>
      <c r="F32" s="100" t="s">
        <v>82</v>
      </c>
      <c r="G32" s="100" t="s">
        <v>84</v>
      </c>
      <c r="H32" s="100" t="s">
        <v>61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11">
        <v>50183</v>
      </c>
    </row>
    <row r="33" spans="1:14" customFormat="1" x14ac:dyDescent="0.25">
      <c r="A33" s="17">
        <v>2019</v>
      </c>
      <c r="B33" s="13" t="s">
        <v>0</v>
      </c>
      <c r="C33" s="18">
        <v>1</v>
      </c>
      <c r="D33" s="18">
        <v>1</v>
      </c>
      <c r="E33" s="100">
        <v>1</v>
      </c>
      <c r="F33" s="100" t="s">
        <v>82</v>
      </c>
      <c r="G33" s="100" t="s">
        <v>85</v>
      </c>
      <c r="H33" s="100" t="s">
        <v>61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11">
        <v>0</v>
      </c>
    </row>
    <row r="34" spans="1:14" customFormat="1" x14ac:dyDescent="0.25">
      <c r="A34" s="17">
        <v>2019</v>
      </c>
      <c r="B34" s="13" t="s">
        <v>0</v>
      </c>
      <c r="C34" s="18">
        <v>1</v>
      </c>
      <c r="D34" s="18">
        <v>1</v>
      </c>
      <c r="E34" s="100">
        <v>1</v>
      </c>
      <c r="F34" s="100" t="s">
        <v>77</v>
      </c>
      <c r="G34" s="100" t="s">
        <v>86</v>
      </c>
      <c r="H34" s="100" t="s">
        <v>61</v>
      </c>
      <c r="I34" s="21">
        <v>0</v>
      </c>
      <c r="J34" s="21">
        <v>46538.49424</v>
      </c>
      <c r="K34" s="21">
        <v>16087.57079</v>
      </c>
      <c r="L34" s="21">
        <v>16.91245</v>
      </c>
      <c r="M34" s="21">
        <v>26.27587000009953</v>
      </c>
      <c r="N34" s="11">
        <v>4769916.6072800001</v>
      </c>
    </row>
    <row r="35" spans="1:14" customFormat="1" x14ac:dyDescent="0.25">
      <c r="A35" s="17">
        <v>2019</v>
      </c>
      <c r="B35" s="13" t="s">
        <v>0</v>
      </c>
      <c r="C35" s="18">
        <v>1</v>
      </c>
      <c r="D35" s="18">
        <v>1</v>
      </c>
      <c r="E35" s="100">
        <v>0</v>
      </c>
      <c r="F35" s="100" t="s">
        <v>77</v>
      </c>
      <c r="G35" s="100" t="s">
        <v>86</v>
      </c>
      <c r="H35" s="100" t="s">
        <v>67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11">
        <v>26202.693619999998</v>
      </c>
    </row>
    <row r="36" spans="1:14" customFormat="1" x14ac:dyDescent="0.25">
      <c r="A36" s="17">
        <v>2019</v>
      </c>
      <c r="B36" s="13" t="s">
        <v>0</v>
      </c>
      <c r="C36" s="18">
        <v>1</v>
      </c>
      <c r="D36" s="18">
        <v>0</v>
      </c>
      <c r="E36" s="100">
        <v>0</v>
      </c>
      <c r="F36" s="100" t="s">
        <v>77</v>
      </c>
      <c r="G36" s="100" t="s">
        <v>86</v>
      </c>
      <c r="H36" s="100" t="s">
        <v>87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11">
        <v>1020.9401800000001</v>
      </c>
    </row>
    <row r="37" spans="1:14" customFormat="1" x14ac:dyDescent="0.25">
      <c r="A37" s="17">
        <v>2019</v>
      </c>
      <c r="B37" s="13" t="s">
        <v>0</v>
      </c>
      <c r="C37" s="18">
        <v>1</v>
      </c>
      <c r="D37" s="18">
        <v>0</v>
      </c>
      <c r="E37" s="100">
        <v>0</v>
      </c>
      <c r="F37" s="100" t="s">
        <v>77</v>
      </c>
      <c r="G37" s="100" t="s">
        <v>86</v>
      </c>
      <c r="H37" s="100" t="s">
        <v>88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11">
        <v>0</v>
      </c>
    </row>
    <row r="38" spans="1:14" customFormat="1" x14ac:dyDescent="0.25">
      <c r="A38" s="17">
        <v>2019</v>
      </c>
      <c r="B38" s="13" t="s">
        <v>0</v>
      </c>
      <c r="C38" s="18">
        <v>1</v>
      </c>
      <c r="D38" s="18">
        <v>0</v>
      </c>
      <c r="E38" s="100">
        <v>0</v>
      </c>
      <c r="F38" s="100" t="s">
        <v>77</v>
      </c>
      <c r="G38" s="100" t="s">
        <v>86</v>
      </c>
      <c r="H38" s="100" t="s">
        <v>89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11">
        <v>0</v>
      </c>
    </row>
    <row r="39" spans="1:14" customFormat="1" x14ac:dyDescent="0.25">
      <c r="A39" s="17">
        <v>2019</v>
      </c>
      <c r="B39" s="13" t="s">
        <v>0</v>
      </c>
      <c r="C39" s="18">
        <v>1</v>
      </c>
      <c r="D39" s="18">
        <v>1</v>
      </c>
      <c r="E39" s="100">
        <v>0</v>
      </c>
      <c r="F39" s="100" t="s">
        <v>77</v>
      </c>
      <c r="G39" s="100" t="s">
        <v>86</v>
      </c>
      <c r="H39" s="100" t="s">
        <v>75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11">
        <v>84324.636429999999</v>
      </c>
    </row>
    <row r="40" spans="1:14" customFormat="1" x14ac:dyDescent="0.25">
      <c r="A40" s="17">
        <v>2019</v>
      </c>
      <c r="B40" s="13" t="s">
        <v>0</v>
      </c>
      <c r="C40" s="18">
        <v>1</v>
      </c>
      <c r="D40" s="18">
        <v>1</v>
      </c>
      <c r="E40" s="100">
        <v>0</v>
      </c>
      <c r="F40" s="100" t="s">
        <v>77</v>
      </c>
      <c r="G40" s="100" t="s">
        <v>86</v>
      </c>
      <c r="H40" s="100" t="s">
        <v>90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11">
        <v>43791.10615</v>
      </c>
    </row>
    <row r="41" spans="1:14" customFormat="1" x14ac:dyDescent="0.25">
      <c r="A41" s="17">
        <v>2019</v>
      </c>
      <c r="B41" s="13" t="s">
        <v>0</v>
      </c>
      <c r="C41" s="18">
        <v>1</v>
      </c>
      <c r="D41" s="18">
        <v>1</v>
      </c>
      <c r="E41" s="100">
        <v>0</v>
      </c>
      <c r="F41" s="100" t="s">
        <v>77</v>
      </c>
      <c r="G41" s="100" t="s">
        <v>86</v>
      </c>
      <c r="H41" s="100" t="s">
        <v>5</v>
      </c>
      <c r="I41" s="21">
        <v>0</v>
      </c>
      <c r="J41" s="21">
        <v>1.91231</v>
      </c>
      <c r="K41" s="21">
        <v>0.28684999999999999</v>
      </c>
      <c r="L41" s="21">
        <v>0</v>
      </c>
      <c r="M41" s="21">
        <v>6.5947247662734299E-14</v>
      </c>
      <c r="N41" s="11">
        <v>1493.5264</v>
      </c>
    </row>
    <row r="42" spans="1:14" customFormat="1" x14ac:dyDescent="0.25">
      <c r="A42" s="17">
        <v>2019</v>
      </c>
      <c r="B42" s="13" t="s">
        <v>0</v>
      </c>
      <c r="C42" s="18">
        <v>1</v>
      </c>
      <c r="D42" s="18">
        <v>1</v>
      </c>
      <c r="E42" s="100">
        <v>1</v>
      </c>
      <c r="F42" s="100" t="s">
        <v>77</v>
      </c>
      <c r="G42" s="100" t="s">
        <v>86</v>
      </c>
      <c r="H42" s="100" t="s">
        <v>91</v>
      </c>
      <c r="I42" s="21">
        <v>0</v>
      </c>
      <c r="J42" s="21">
        <v>0</v>
      </c>
      <c r="K42" s="21">
        <v>0</v>
      </c>
      <c r="L42" s="21">
        <v>0</v>
      </c>
      <c r="M42" s="21">
        <v>1.0000000000000026E-5</v>
      </c>
      <c r="N42" s="11">
        <v>3.7599999999999999E-3</v>
      </c>
    </row>
    <row r="43" spans="1:14" customFormat="1" x14ac:dyDescent="0.25">
      <c r="A43" s="17">
        <v>2019</v>
      </c>
      <c r="B43" s="13" t="s">
        <v>0</v>
      </c>
      <c r="C43" s="18">
        <v>1</v>
      </c>
      <c r="D43" s="18">
        <v>1</v>
      </c>
      <c r="E43" s="100">
        <v>1</v>
      </c>
      <c r="F43" s="100" t="s">
        <v>77</v>
      </c>
      <c r="G43" s="100" t="s">
        <v>86</v>
      </c>
      <c r="H43" s="100" t="s">
        <v>92</v>
      </c>
      <c r="I43" s="21">
        <v>0</v>
      </c>
      <c r="J43" s="21">
        <v>479.89071999999999</v>
      </c>
      <c r="K43" s="21">
        <v>47.989080000000001</v>
      </c>
      <c r="L43" s="21">
        <v>0</v>
      </c>
      <c r="M43" s="21">
        <v>5.6843418860808015E-13</v>
      </c>
      <c r="N43" s="11">
        <v>4319.0164400000003</v>
      </c>
    </row>
    <row r="44" spans="1:14" customFormat="1" x14ac:dyDescent="0.25">
      <c r="A44" s="17">
        <v>2019</v>
      </c>
      <c r="B44" s="13" t="s">
        <v>0</v>
      </c>
      <c r="C44" s="18">
        <v>1</v>
      </c>
      <c r="D44" s="18">
        <v>1</v>
      </c>
      <c r="E44" s="100">
        <v>0</v>
      </c>
      <c r="F44" s="100" t="s">
        <v>77</v>
      </c>
      <c r="G44" s="100" t="s">
        <v>86</v>
      </c>
      <c r="H44" s="100" t="s">
        <v>93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11">
        <v>3600.49235</v>
      </c>
    </row>
    <row r="45" spans="1:14" customFormat="1" x14ac:dyDescent="0.25">
      <c r="A45" s="17">
        <v>2019</v>
      </c>
      <c r="B45" s="13" t="s">
        <v>0</v>
      </c>
      <c r="C45" s="18">
        <v>1</v>
      </c>
      <c r="D45" s="18">
        <v>1</v>
      </c>
      <c r="E45" s="100">
        <v>0</v>
      </c>
      <c r="F45" s="100" t="s">
        <v>77</v>
      </c>
      <c r="G45" s="100" t="s">
        <v>86</v>
      </c>
      <c r="H45" s="100" t="s">
        <v>94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11">
        <v>15000</v>
      </c>
    </row>
    <row r="46" spans="1:14" customFormat="1" x14ac:dyDescent="0.25">
      <c r="A46" s="17">
        <v>2019</v>
      </c>
      <c r="B46" s="13" t="s">
        <v>0</v>
      </c>
      <c r="C46" s="18">
        <v>1</v>
      </c>
      <c r="D46" s="18">
        <v>1</v>
      </c>
      <c r="E46" s="100">
        <v>0</v>
      </c>
      <c r="F46" s="100" t="s">
        <v>77</v>
      </c>
      <c r="G46" s="100" t="s">
        <v>86</v>
      </c>
      <c r="H46" s="100" t="s">
        <v>58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11">
        <v>29460.454750000001</v>
      </c>
    </row>
    <row r="47" spans="1:14" customFormat="1" x14ac:dyDescent="0.25">
      <c r="A47" s="17">
        <v>2019</v>
      </c>
      <c r="B47" s="13" t="s">
        <v>0</v>
      </c>
      <c r="C47" s="18">
        <v>1</v>
      </c>
      <c r="D47" s="18">
        <v>1</v>
      </c>
      <c r="E47" s="100">
        <v>1</v>
      </c>
      <c r="F47" s="100" t="s">
        <v>77</v>
      </c>
      <c r="G47" s="100" t="s">
        <v>95</v>
      </c>
      <c r="H47" s="100" t="s">
        <v>61</v>
      </c>
      <c r="I47" s="21">
        <v>88000</v>
      </c>
      <c r="J47" s="21">
        <v>16264.83093</v>
      </c>
      <c r="K47" s="21">
        <v>8150.5330899999999</v>
      </c>
      <c r="L47" s="21">
        <v>359.50617</v>
      </c>
      <c r="M47" s="21">
        <v>-1.7098500393331051E-10</v>
      </c>
      <c r="N47" s="11">
        <v>2985010.3358999998</v>
      </c>
    </row>
    <row r="48" spans="1:14" customFormat="1" x14ac:dyDescent="0.25">
      <c r="A48" s="17">
        <v>2019</v>
      </c>
      <c r="B48" s="13" t="s">
        <v>0</v>
      </c>
      <c r="C48" s="18">
        <v>1</v>
      </c>
      <c r="D48" s="18">
        <v>1</v>
      </c>
      <c r="E48" s="100">
        <v>0</v>
      </c>
      <c r="F48" s="100" t="s">
        <v>77</v>
      </c>
      <c r="G48" s="100" t="s">
        <v>95</v>
      </c>
      <c r="H48" s="100" t="s">
        <v>74</v>
      </c>
      <c r="I48" s="21">
        <v>0</v>
      </c>
      <c r="J48" s="21">
        <v>3333.3333299999999</v>
      </c>
      <c r="K48" s="21">
        <v>656.98904000000005</v>
      </c>
      <c r="L48" s="21">
        <v>0</v>
      </c>
      <c r="M48" s="21">
        <v>5.9117155615240335E-12</v>
      </c>
      <c r="N48" s="11">
        <v>134527.41067000001</v>
      </c>
    </row>
    <row r="49" spans="1:14" customFormat="1" x14ac:dyDescent="0.25">
      <c r="A49" s="17">
        <v>2019</v>
      </c>
      <c r="B49" s="13" t="s">
        <v>0</v>
      </c>
      <c r="C49" s="18">
        <v>1</v>
      </c>
      <c r="D49" s="18">
        <v>1</v>
      </c>
      <c r="E49" s="100">
        <v>0</v>
      </c>
      <c r="F49" s="100" t="s">
        <v>77</v>
      </c>
      <c r="G49" s="100" t="s">
        <v>95</v>
      </c>
      <c r="H49" s="100" t="s">
        <v>67</v>
      </c>
      <c r="I49" s="21">
        <v>0</v>
      </c>
      <c r="J49" s="21">
        <v>4166.5512500000004</v>
      </c>
      <c r="K49" s="21">
        <v>1648.7860000000001</v>
      </c>
      <c r="L49" s="21">
        <v>306.65816999999998</v>
      </c>
      <c r="M49" s="21">
        <v>1.0913936421275139E-11</v>
      </c>
      <c r="N49" s="11">
        <v>209965.48057000001</v>
      </c>
    </row>
    <row r="50" spans="1:14" customFormat="1" x14ac:dyDescent="0.25">
      <c r="A50" s="17">
        <v>2019</v>
      </c>
      <c r="B50" s="13" t="s">
        <v>0</v>
      </c>
      <c r="C50" s="18">
        <v>1</v>
      </c>
      <c r="D50" s="18">
        <v>1</v>
      </c>
      <c r="E50" s="100">
        <v>0</v>
      </c>
      <c r="F50" s="100" t="s">
        <v>77</v>
      </c>
      <c r="G50" s="100" t="s">
        <v>95</v>
      </c>
      <c r="H50" s="100" t="s">
        <v>96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1">
        <v>0</v>
      </c>
    </row>
    <row r="51" spans="1:14" customFormat="1" x14ac:dyDescent="0.25">
      <c r="A51" s="17">
        <v>2019</v>
      </c>
      <c r="B51" s="13" t="s">
        <v>0</v>
      </c>
      <c r="C51" s="18">
        <v>1</v>
      </c>
      <c r="D51" s="18">
        <v>1</v>
      </c>
      <c r="E51" s="100">
        <v>0</v>
      </c>
      <c r="F51" s="100" t="s">
        <v>77</v>
      </c>
      <c r="G51" s="100" t="s">
        <v>95</v>
      </c>
      <c r="H51" s="100" t="s">
        <v>93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1">
        <v>51938.824330000003</v>
      </c>
    </row>
    <row r="52" spans="1:14" customFormat="1" x14ac:dyDescent="0.25">
      <c r="A52" s="17">
        <v>2019</v>
      </c>
      <c r="B52" s="13" t="s">
        <v>0</v>
      </c>
      <c r="C52" s="18">
        <v>1</v>
      </c>
      <c r="D52" s="18">
        <v>1</v>
      </c>
      <c r="E52" s="100">
        <v>0</v>
      </c>
      <c r="F52" s="100" t="s">
        <v>77</v>
      </c>
      <c r="G52" s="100" t="s">
        <v>95</v>
      </c>
      <c r="H52" s="100" t="s">
        <v>5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1">
        <v>0</v>
      </c>
    </row>
    <row r="53" spans="1:14" customFormat="1" x14ac:dyDescent="0.25">
      <c r="A53" s="17">
        <v>2019</v>
      </c>
      <c r="B53" s="13" t="s">
        <v>0</v>
      </c>
      <c r="C53" s="18">
        <v>1</v>
      </c>
      <c r="D53" s="18">
        <v>1</v>
      </c>
      <c r="E53" s="100">
        <v>0</v>
      </c>
      <c r="F53" s="100" t="s">
        <v>77</v>
      </c>
      <c r="G53" s="100" t="s">
        <v>95</v>
      </c>
      <c r="H53" s="100" t="s">
        <v>75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11">
        <v>0</v>
      </c>
    </row>
    <row r="54" spans="1:14" customFormat="1" x14ac:dyDescent="0.25">
      <c r="A54" s="17">
        <v>2019</v>
      </c>
      <c r="B54" s="13" t="s">
        <v>0</v>
      </c>
      <c r="C54" s="18">
        <v>1</v>
      </c>
      <c r="D54" s="18">
        <v>0</v>
      </c>
      <c r="E54" s="100">
        <v>0</v>
      </c>
      <c r="F54" s="100" t="s">
        <v>77</v>
      </c>
      <c r="G54" s="100" t="s">
        <v>95</v>
      </c>
      <c r="H54" s="100" t="s">
        <v>87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11">
        <v>0</v>
      </c>
    </row>
    <row r="55" spans="1:14" customFormat="1" x14ac:dyDescent="0.25">
      <c r="A55" s="17">
        <v>2019</v>
      </c>
      <c r="B55" s="13" t="s">
        <v>0</v>
      </c>
      <c r="C55" s="18">
        <v>1</v>
      </c>
      <c r="D55" s="18">
        <v>1</v>
      </c>
      <c r="E55" s="100">
        <v>0</v>
      </c>
      <c r="F55" s="100" t="s">
        <v>77</v>
      </c>
      <c r="G55" s="100" t="s">
        <v>95</v>
      </c>
      <c r="H55" s="100" t="s">
        <v>70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11">
        <v>47316.31394</v>
      </c>
    </row>
    <row r="56" spans="1:14" customFormat="1" x14ac:dyDescent="0.25">
      <c r="A56" s="17">
        <v>2019</v>
      </c>
      <c r="B56" s="13" t="s">
        <v>0</v>
      </c>
      <c r="C56" s="18">
        <v>1</v>
      </c>
      <c r="D56" s="18">
        <v>1</v>
      </c>
      <c r="E56" s="100">
        <v>0</v>
      </c>
      <c r="F56" s="100" t="s">
        <v>77</v>
      </c>
      <c r="G56" s="100" t="s">
        <v>95</v>
      </c>
      <c r="H56" s="100" t="s">
        <v>97</v>
      </c>
      <c r="I56" s="21">
        <v>818.77859999999998</v>
      </c>
      <c r="J56" s="21">
        <v>0</v>
      </c>
      <c r="K56" s="21">
        <v>0</v>
      </c>
      <c r="L56" s="21">
        <v>0</v>
      </c>
      <c r="M56" s="21">
        <v>-2.1600499167107046E-12</v>
      </c>
      <c r="N56" s="11">
        <v>47451.985939999999</v>
      </c>
    </row>
    <row r="57" spans="1:14" customFormat="1" x14ac:dyDescent="0.25">
      <c r="A57" s="17">
        <v>2019</v>
      </c>
      <c r="B57" s="13" t="s">
        <v>0</v>
      </c>
      <c r="C57" s="18">
        <v>1</v>
      </c>
      <c r="D57" s="18">
        <v>1</v>
      </c>
      <c r="E57" s="100">
        <v>1</v>
      </c>
      <c r="F57" s="100" t="s">
        <v>77</v>
      </c>
      <c r="G57" s="100" t="s">
        <v>98</v>
      </c>
      <c r="H57" s="100" t="s">
        <v>61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11">
        <v>112936.5116</v>
      </c>
    </row>
    <row r="58" spans="1:14" customFormat="1" x14ac:dyDescent="0.25">
      <c r="A58" s="17">
        <v>2019</v>
      </c>
      <c r="B58" s="13" t="s">
        <v>0</v>
      </c>
      <c r="C58" s="18">
        <v>1</v>
      </c>
      <c r="D58" s="18">
        <v>1</v>
      </c>
      <c r="E58" s="100">
        <v>0</v>
      </c>
      <c r="F58" s="100" t="s">
        <v>77</v>
      </c>
      <c r="G58" s="100" t="s">
        <v>98</v>
      </c>
      <c r="H58" s="100" t="s">
        <v>99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11">
        <v>75143.530629999994</v>
      </c>
    </row>
    <row r="59" spans="1:14" customFormat="1" x14ac:dyDescent="0.25">
      <c r="A59" s="17">
        <v>2019</v>
      </c>
      <c r="B59" s="13" t="s">
        <v>0</v>
      </c>
      <c r="C59" s="18">
        <v>1</v>
      </c>
      <c r="D59" s="18">
        <v>1</v>
      </c>
      <c r="E59" s="100">
        <v>0</v>
      </c>
      <c r="F59" s="100" t="s">
        <v>77</v>
      </c>
      <c r="G59" s="100" t="s">
        <v>98</v>
      </c>
      <c r="H59" s="100" t="s">
        <v>67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11">
        <v>326087.08601999999</v>
      </c>
    </row>
    <row r="60" spans="1:14" customFormat="1" x14ac:dyDescent="0.25">
      <c r="A60" s="17">
        <v>2019</v>
      </c>
      <c r="B60" s="13" t="s">
        <v>0</v>
      </c>
      <c r="C60" s="18">
        <v>1</v>
      </c>
      <c r="D60" s="18">
        <v>1</v>
      </c>
      <c r="E60" s="100">
        <v>0</v>
      </c>
      <c r="F60" s="100" t="s">
        <v>77</v>
      </c>
      <c r="G60" s="100" t="s">
        <v>98</v>
      </c>
      <c r="H60" s="100" t="s">
        <v>63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11">
        <v>75424.97941</v>
      </c>
    </row>
    <row r="61" spans="1:14" customFormat="1" x14ac:dyDescent="0.25">
      <c r="A61" s="17">
        <v>2019</v>
      </c>
      <c r="B61" s="13" t="s">
        <v>0</v>
      </c>
      <c r="C61" s="18">
        <v>1</v>
      </c>
      <c r="D61" s="18">
        <v>1</v>
      </c>
      <c r="E61" s="100">
        <v>0</v>
      </c>
      <c r="F61" s="100" t="s">
        <v>77</v>
      </c>
      <c r="G61" s="100" t="s">
        <v>98</v>
      </c>
      <c r="H61" s="100" t="s">
        <v>100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11">
        <v>17565.577840000002</v>
      </c>
    </row>
    <row r="62" spans="1:14" customFormat="1" x14ac:dyDescent="0.25">
      <c r="A62" s="17">
        <v>2019</v>
      </c>
      <c r="B62" s="13" t="s">
        <v>0</v>
      </c>
      <c r="C62" s="18">
        <v>1</v>
      </c>
      <c r="D62" s="18">
        <v>1</v>
      </c>
      <c r="E62" s="100">
        <v>0</v>
      </c>
      <c r="F62" s="100" t="s">
        <v>77</v>
      </c>
      <c r="G62" s="100" t="s">
        <v>98</v>
      </c>
      <c r="H62" s="100" t="s">
        <v>94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11">
        <v>8195.7509399999999</v>
      </c>
    </row>
    <row r="63" spans="1:14" customFormat="1" x14ac:dyDescent="0.25">
      <c r="A63" s="17">
        <v>2019</v>
      </c>
      <c r="B63" s="13" t="s">
        <v>0</v>
      </c>
      <c r="C63" s="18">
        <v>1</v>
      </c>
      <c r="D63" s="18">
        <v>1</v>
      </c>
      <c r="E63" s="100">
        <v>1</v>
      </c>
      <c r="F63" s="100" t="s">
        <v>82</v>
      </c>
      <c r="G63" s="100" t="s">
        <v>101</v>
      </c>
      <c r="H63" s="100" t="s">
        <v>61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11">
        <v>87605</v>
      </c>
    </row>
    <row r="64" spans="1:14" customFormat="1" x14ac:dyDescent="0.25">
      <c r="A64" s="17">
        <v>2019</v>
      </c>
      <c r="B64" s="13" t="s">
        <v>0</v>
      </c>
      <c r="C64" s="18">
        <v>1</v>
      </c>
      <c r="D64" s="18">
        <v>1</v>
      </c>
      <c r="E64" s="100">
        <v>1</v>
      </c>
      <c r="F64" s="100" t="s">
        <v>82</v>
      </c>
      <c r="G64" s="100" t="s">
        <v>101</v>
      </c>
      <c r="H64" s="100" t="s">
        <v>102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11">
        <v>299</v>
      </c>
    </row>
    <row r="65" spans="1:14" customFormat="1" x14ac:dyDescent="0.25">
      <c r="A65" s="17">
        <v>2019</v>
      </c>
      <c r="B65" s="13" t="s">
        <v>0</v>
      </c>
      <c r="C65" s="18">
        <v>1</v>
      </c>
      <c r="D65" s="18">
        <v>1</v>
      </c>
      <c r="E65" s="100">
        <v>1</v>
      </c>
      <c r="F65" s="100" t="s">
        <v>82</v>
      </c>
      <c r="G65" s="100" t="s">
        <v>101</v>
      </c>
      <c r="H65" s="100" t="s">
        <v>103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11">
        <v>1263</v>
      </c>
    </row>
    <row r="66" spans="1:14" customFormat="1" x14ac:dyDescent="0.25">
      <c r="A66" s="17">
        <v>2019</v>
      </c>
      <c r="B66" s="13" t="s">
        <v>0</v>
      </c>
      <c r="C66" s="18">
        <v>1</v>
      </c>
      <c r="D66" s="18">
        <v>0</v>
      </c>
      <c r="E66" s="100">
        <v>0</v>
      </c>
      <c r="F66" s="100" t="s">
        <v>82</v>
      </c>
      <c r="G66" s="100" t="s">
        <v>101</v>
      </c>
      <c r="H66" s="100" t="s">
        <v>87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11">
        <v>2</v>
      </c>
    </row>
    <row r="67" spans="1:14" customFormat="1" x14ac:dyDescent="0.25">
      <c r="A67" s="17">
        <v>2019</v>
      </c>
      <c r="B67" s="13" t="s">
        <v>0</v>
      </c>
      <c r="C67" s="18">
        <v>1</v>
      </c>
      <c r="D67" s="18">
        <v>1</v>
      </c>
      <c r="E67" s="100">
        <v>1</v>
      </c>
      <c r="F67" s="100" t="s">
        <v>82</v>
      </c>
      <c r="G67" s="100" t="s">
        <v>101</v>
      </c>
      <c r="H67" s="100" t="s">
        <v>104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11">
        <v>155</v>
      </c>
    </row>
    <row r="68" spans="1:14" customFormat="1" x14ac:dyDescent="0.25">
      <c r="A68" s="17">
        <v>2019</v>
      </c>
      <c r="B68" s="13" t="s">
        <v>0</v>
      </c>
      <c r="C68" s="18">
        <v>1</v>
      </c>
      <c r="D68" s="18">
        <v>1</v>
      </c>
      <c r="E68" s="100">
        <v>1</v>
      </c>
      <c r="F68" s="100" t="s">
        <v>82</v>
      </c>
      <c r="G68" s="100" t="s">
        <v>101</v>
      </c>
      <c r="H68" s="100" t="s">
        <v>105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11">
        <v>239</v>
      </c>
    </row>
    <row r="69" spans="1:14" customFormat="1" x14ac:dyDescent="0.25">
      <c r="A69" s="17">
        <v>2019</v>
      </c>
      <c r="B69" s="13" t="s">
        <v>0</v>
      </c>
      <c r="C69" s="18">
        <v>1</v>
      </c>
      <c r="D69" s="18">
        <v>1</v>
      </c>
      <c r="E69" s="100">
        <v>1</v>
      </c>
      <c r="F69" s="100" t="s">
        <v>82</v>
      </c>
      <c r="G69" s="100" t="s">
        <v>101</v>
      </c>
      <c r="H69" s="100" t="s">
        <v>106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11">
        <v>699</v>
      </c>
    </row>
    <row r="70" spans="1:14" customFormat="1" x14ac:dyDescent="0.25">
      <c r="A70" s="17">
        <v>2019</v>
      </c>
      <c r="B70" s="13" t="s">
        <v>0</v>
      </c>
      <c r="C70" s="18">
        <v>1</v>
      </c>
      <c r="D70" s="18">
        <v>1</v>
      </c>
      <c r="E70" s="100">
        <v>0</v>
      </c>
      <c r="F70" s="100" t="s">
        <v>82</v>
      </c>
      <c r="G70" s="100" t="s">
        <v>101</v>
      </c>
      <c r="H70" s="100" t="s">
        <v>107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11">
        <v>2711</v>
      </c>
    </row>
    <row r="71" spans="1:14" customFormat="1" x14ac:dyDescent="0.25">
      <c r="A71" s="17">
        <v>2019</v>
      </c>
      <c r="B71" s="13" t="s">
        <v>0</v>
      </c>
      <c r="C71" s="18">
        <v>1</v>
      </c>
      <c r="D71" s="18">
        <v>1</v>
      </c>
      <c r="E71" s="100">
        <v>0</v>
      </c>
      <c r="F71" s="100" t="s">
        <v>82</v>
      </c>
      <c r="G71" s="100" t="s">
        <v>101</v>
      </c>
      <c r="H71" s="100" t="s">
        <v>108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11">
        <v>11335</v>
      </c>
    </row>
    <row r="72" spans="1:14" customFormat="1" x14ac:dyDescent="0.25">
      <c r="A72" s="17">
        <v>2019</v>
      </c>
      <c r="B72" s="13" t="s">
        <v>0</v>
      </c>
      <c r="C72" s="18">
        <v>1</v>
      </c>
      <c r="D72" s="18">
        <v>1</v>
      </c>
      <c r="E72" s="100">
        <v>0</v>
      </c>
      <c r="F72" s="100" t="s">
        <v>82</v>
      </c>
      <c r="G72" s="100" t="s">
        <v>101</v>
      </c>
      <c r="H72" s="100" t="s">
        <v>58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11">
        <v>487</v>
      </c>
    </row>
    <row r="73" spans="1:14" customFormat="1" x14ac:dyDescent="0.25">
      <c r="A73" s="17">
        <v>2019</v>
      </c>
      <c r="B73" s="13" t="s">
        <v>0</v>
      </c>
      <c r="C73" s="18">
        <v>1</v>
      </c>
      <c r="D73" s="18">
        <v>1</v>
      </c>
      <c r="E73" s="100">
        <v>1</v>
      </c>
      <c r="F73" s="100" t="s">
        <v>82</v>
      </c>
      <c r="G73" s="100" t="s">
        <v>109</v>
      </c>
      <c r="H73" s="100" t="s">
        <v>61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11">
        <v>176886</v>
      </c>
    </row>
    <row r="74" spans="1:14" customFormat="1" x14ac:dyDescent="0.25">
      <c r="A74" s="17">
        <v>2019</v>
      </c>
      <c r="B74" s="13" t="s">
        <v>0</v>
      </c>
      <c r="C74" s="18">
        <v>1</v>
      </c>
      <c r="D74" s="18">
        <v>1</v>
      </c>
      <c r="E74" s="100">
        <v>1</v>
      </c>
      <c r="F74" s="100" t="s">
        <v>82</v>
      </c>
      <c r="G74" s="100" t="s">
        <v>109</v>
      </c>
      <c r="H74" s="100" t="s">
        <v>102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11">
        <v>2230</v>
      </c>
    </row>
    <row r="75" spans="1:14" customFormat="1" x14ac:dyDescent="0.25">
      <c r="A75" s="17">
        <v>2019</v>
      </c>
      <c r="B75" s="13" t="s">
        <v>0</v>
      </c>
      <c r="C75" s="18">
        <v>1</v>
      </c>
      <c r="D75" s="18">
        <v>1</v>
      </c>
      <c r="E75" s="100">
        <v>1</v>
      </c>
      <c r="F75" s="100" t="s">
        <v>82</v>
      </c>
      <c r="G75" s="100" t="s">
        <v>109</v>
      </c>
      <c r="H75" s="100" t="s">
        <v>103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11">
        <v>8092</v>
      </c>
    </row>
    <row r="76" spans="1:14" customFormat="1" x14ac:dyDescent="0.25">
      <c r="A76" s="17">
        <v>2019</v>
      </c>
      <c r="B76" s="13" t="s">
        <v>0</v>
      </c>
      <c r="C76" s="18">
        <v>1</v>
      </c>
      <c r="D76" s="18">
        <v>0</v>
      </c>
      <c r="E76" s="100">
        <v>0</v>
      </c>
      <c r="F76" s="100" t="s">
        <v>82</v>
      </c>
      <c r="G76" s="100" t="s">
        <v>109</v>
      </c>
      <c r="H76" s="100" t="s">
        <v>87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11">
        <v>19.411000000000001</v>
      </c>
    </row>
    <row r="77" spans="1:14" customFormat="1" x14ac:dyDescent="0.25">
      <c r="A77" s="17">
        <v>2019</v>
      </c>
      <c r="B77" s="13" t="s">
        <v>0</v>
      </c>
      <c r="C77" s="18">
        <v>1</v>
      </c>
      <c r="D77" s="18">
        <v>1</v>
      </c>
      <c r="E77" s="100">
        <v>1</v>
      </c>
      <c r="F77" s="100" t="s">
        <v>82</v>
      </c>
      <c r="G77" s="100" t="s">
        <v>109</v>
      </c>
      <c r="H77" s="100" t="s">
        <v>104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11">
        <v>1030</v>
      </c>
    </row>
    <row r="78" spans="1:14" customFormat="1" x14ac:dyDescent="0.25">
      <c r="A78" s="17">
        <v>2019</v>
      </c>
      <c r="B78" s="13" t="s">
        <v>0</v>
      </c>
      <c r="C78" s="18">
        <v>1</v>
      </c>
      <c r="D78" s="18">
        <v>1</v>
      </c>
      <c r="E78" s="100">
        <v>1</v>
      </c>
      <c r="F78" s="100" t="s">
        <v>82</v>
      </c>
      <c r="G78" s="100" t="s">
        <v>109</v>
      </c>
      <c r="H78" s="100" t="s">
        <v>105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11">
        <v>2390</v>
      </c>
    </row>
    <row r="79" spans="1:14" customFormat="1" x14ac:dyDescent="0.25">
      <c r="A79" s="17">
        <v>2019</v>
      </c>
      <c r="B79" s="13" t="s">
        <v>0</v>
      </c>
      <c r="C79" s="18">
        <v>1</v>
      </c>
      <c r="D79" s="18">
        <v>1</v>
      </c>
      <c r="E79" s="100">
        <v>1</v>
      </c>
      <c r="F79" s="100" t="s">
        <v>82</v>
      </c>
      <c r="G79" s="100" t="s">
        <v>109</v>
      </c>
      <c r="H79" s="100" t="s">
        <v>106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11">
        <v>5701</v>
      </c>
    </row>
    <row r="80" spans="1:14" customFormat="1" x14ac:dyDescent="0.25">
      <c r="A80" s="17">
        <v>2019</v>
      </c>
      <c r="B80" s="13" t="s">
        <v>0</v>
      </c>
      <c r="C80" s="18">
        <v>1</v>
      </c>
      <c r="D80" s="18">
        <v>1</v>
      </c>
      <c r="E80" s="100">
        <v>0</v>
      </c>
      <c r="F80" s="100" t="s">
        <v>82</v>
      </c>
      <c r="G80" s="100" t="s">
        <v>109</v>
      </c>
      <c r="H80" s="100" t="s">
        <v>107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11">
        <v>18150</v>
      </c>
    </row>
    <row r="81" spans="1:14" customFormat="1" x14ac:dyDescent="0.25">
      <c r="A81" s="17">
        <v>2019</v>
      </c>
      <c r="B81" s="13" t="s">
        <v>0</v>
      </c>
      <c r="C81" s="18">
        <v>1</v>
      </c>
      <c r="D81" s="18">
        <v>1</v>
      </c>
      <c r="E81" s="100">
        <v>0</v>
      </c>
      <c r="F81" s="100" t="s">
        <v>82</v>
      </c>
      <c r="G81" s="100" t="s">
        <v>109</v>
      </c>
      <c r="H81" s="100" t="s">
        <v>108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11">
        <v>81058</v>
      </c>
    </row>
    <row r="82" spans="1:14" customFormat="1" x14ac:dyDescent="0.25">
      <c r="A82" s="17">
        <v>2019</v>
      </c>
      <c r="B82" s="13" t="s">
        <v>0</v>
      </c>
      <c r="C82" s="18">
        <v>1</v>
      </c>
      <c r="D82" s="18">
        <v>1</v>
      </c>
      <c r="E82" s="100">
        <v>0</v>
      </c>
      <c r="F82" s="100" t="s">
        <v>82</v>
      </c>
      <c r="G82" s="100" t="s">
        <v>109</v>
      </c>
      <c r="H82" s="100" t="s">
        <v>58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11">
        <v>3718</v>
      </c>
    </row>
    <row r="83" spans="1:14" customFormat="1" x14ac:dyDescent="0.25">
      <c r="A83" s="17">
        <v>2019</v>
      </c>
      <c r="B83" s="13" t="s">
        <v>0</v>
      </c>
      <c r="C83" s="18">
        <v>1</v>
      </c>
      <c r="D83" s="18">
        <v>1</v>
      </c>
      <c r="E83" s="100">
        <v>1</v>
      </c>
      <c r="F83" s="100" t="s">
        <v>82</v>
      </c>
      <c r="G83" s="100" t="s">
        <v>110</v>
      </c>
      <c r="H83" s="100" t="s">
        <v>61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11">
        <v>2000000</v>
      </c>
    </row>
    <row r="84" spans="1:14" customFormat="1" x14ac:dyDescent="0.25">
      <c r="A84" s="17">
        <v>2019</v>
      </c>
      <c r="B84" s="13" t="s">
        <v>0</v>
      </c>
      <c r="C84" s="18">
        <v>1</v>
      </c>
      <c r="D84" s="18">
        <v>1</v>
      </c>
      <c r="E84" s="100">
        <v>1</v>
      </c>
      <c r="F84" s="100" t="s">
        <v>82</v>
      </c>
      <c r="G84" s="100" t="s">
        <v>111</v>
      </c>
      <c r="H84" s="100" t="s">
        <v>61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11">
        <v>1500000</v>
      </c>
    </row>
    <row r="85" spans="1:14" customFormat="1" x14ac:dyDescent="0.25">
      <c r="A85" s="17">
        <v>2019</v>
      </c>
      <c r="B85" s="13" t="s">
        <v>0</v>
      </c>
      <c r="C85" s="18">
        <v>1</v>
      </c>
      <c r="D85" s="18">
        <v>1</v>
      </c>
      <c r="E85" s="100">
        <v>1</v>
      </c>
      <c r="F85" s="100" t="s">
        <v>64</v>
      </c>
      <c r="G85" s="100" t="s">
        <v>112</v>
      </c>
      <c r="H85" s="100" t="s">
        <v>61</v>
      </c>
      <c r="I85" s="21">
        <v>0</v>
      </c>
      <c r="J85" s="21">
        <v>0</v>
      </c>
      <c r="K85" s="21">
        <v>0</v>
      </c>
      <c r="L85" s="21">
        <v>0</v>
      </c>
      <c r="M85" s="21">
        <v>54.993489999999838</v>
      </c>
      <c r="N85" s="11">
        <v>5172.6153599999998</v>
      </c>
    </row>
    <row r="86" spans="1:14" customFormat="1" x14ac:dyDescent="0.25">
      <c r="A86" s="17">
        <v>2019</v>
      </c>
      <c r="B86" s="13" t="s">
        <v>0</v>
      </c>
      <c r="C86" s="18">
        <v>1</v>
      </c>
      <c r="D86" s="18">
        <v>1</v>
      </c>
      <c r="E86" s="100">
        <v>1</v>
      </c>
      <c r="F86" s="100" t="s">
        <v>64</v>
      </c>
      <c r="G86" s="100" t="s">
        <v>112</v>
      </c>
      <c r="H86" s="100" t="s">
        <v>113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11">
        <v>0</v>
      </c>
    </row>
    <row r="87" spans="1:14" customFormat="1" x14ac:dyDescent="0.25">
      <c r="A87" s="17">
        <v>2019</v>
      </c>
      <c r="B87" s="13" t="s">
        <v>0</v>
      </c>
      <c r="C87" s="18">
        <v>1</v>
      </c>
      <c r="D87" s="18">
        <v>1</v>
      </c>
      <c r="E87" s="100">
        <v>1</v>
      </c>
      <c r="F87" s="100" t="s">
        <v>64</v>
      </c>
      <c r="G87" s="100" t="s">
        <v>112</v>
      </c>
      <c r="H87" s="100" t="s">
        <v>105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11">
        <v>0</v>
      </c>
    </row>
    <row r="88" spans="1:14" customFormat="1" x14ac:dyDescent="0.25">
      <c r="A88" s="17">
        <v>2019</v>
      </c>
      <c r="B88" s="13" t="s">
        <v>0</v>
      </c>
      <c r="C88" s="18">
        <v>1</v>
      </c>
      <c r="D88" s="18">
        <v>1</v>
      </c>
      <c r="E88" s="100">
        <v>1</v>
      </c>
      <c r="F88" s="100" t="s">
        <v>64</v>
      </c>
      <c r="G88" s="100" t="s">
        <v>112</v>
      </c>
      <c r="H88" s="100" t="s">
        <v>106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11">
        <v>0</v>
      </c>
    </row>
    <row r="89" spans="1:14" customFormat="1" x14ac:dyDescent="0.25">
      <c r="A89" s="17">
        <v>2019</v>
      </c>
      <c r="B89" s="13" t="s">
        <v>0</v>
      </c>
      <c r="C89" s="18">
        <v>1</v>
      </c>
      <c r="D89" s="18">
        <v>1</v>
      </c>
      <c r="E89" s="100">
        <v>0</v>
      </c>
      <c r="F89" s="100" t="s">
        <v>64</v>
      </c>
      <c r="G89" s="100" t="s">
        <v>112</v>
      </c>
      <c r="H89" s="100" t="s">
        <v>107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11">
        <v>0</v>
      </c>
    </row>
    <row r="90" spans="1:14" customFormat="1" x14ac:dyDescent="0.25">
      <c r="A90" s="17">
        <v>2019</v>
      </c>
      <c r="B90" s="13" t="s">
        <v>0</v>
      </c>
      <c r="C90" s="18">
        <v>1</v>
      </c>
      <c r="D90" s="18">
        <v>1</v>
      </c>
      <c r="E90" s="100">
        <v>0</v>
      </c>
      <c r="F90" s="100" t="s">
        <v>64</v>
      </c>
      <c r="G90" s="100" t="s">
        <v>112</v>
      </c>
      <c r="H90" s="100" t="s">
        <v>58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11">
        <v>0</v>
      </c>
    </row>
    <row r="91" spans="1:14" customFormat="1" x14ac:dyDescent="0.25">
      <c r="A91" s="17">
        <v>2019</v>
      </c>
      <c r="B91" s="13" t="s">
        <v>0</v>
      </c>
      <c r="C91" s="18">
        <v>1</v>
      </c>
      <c r="D91" s="18">
        <v>0</v>
      </c>
      <c r="E91" s="100">
        <v>0</v>
      </c>
      <c r="F91" s="100" t="s">
        <v>64</v>
      </c>
      <c r="G91" s="100" t="s">
        <v>112</v>
      </c>
      <c r="H91" s="100" t="s">
        <v>88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11">
        <v>0</v>
      </c>
    </row>
    <row r="92" spans="1:14" customFormat="1" x14ac:dyDescent="0.25">
      <c r="A92" s="17">
        <v>2019</v>
      </c>
      <c r="B92" s="13" t="s">
        <v>0</v>
      </c>
      <c r="C92" s="18">
        <v>1</v>
      </c>
      <c r="D92" s="18">
        <v>0</v>
      </c>
      <c r="E92" s="100">
        <v>0</v>
      </c>
      <c r="F92" s="100" t="s">
        <v>64</v>
      </c>
      <c r="G92" s="100" t="s">
        <v>112</v>
      </c>
      <c r="H92" s="100" t="s">
        <v>87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11">
        <v>75.240459999999999</v>
      </c>
    </row>
    <row r="93" spans="1:14" customFormat="1" x14ac:dyDescent="0.25">
      <c r="A93" s="17">
        <v>2019</v>
      </c>
      <c r="B93" s="13" t="s">
        <v>0</v>
      </c>
      <c r="C93" s="18">
        <v>1</v>
      </c>
      <c r="D93" s="18">
        <v>1</v>
      </c>
      <c r="E93" s="100">
        <v>1</v>
      </c>
      <c r="F93" s="100" t="s">
        <v>64</v>
      </c>
      <c r="G93" s="100" t="s">
        <v>114</v>
      </c>
      <c r="H93" s="100" t="s">
        <v>61</v>
      </c>
      <c r="I93" s="21">
        <v>0</v>
      </c>
      <c r="J93" s="21">
        <v>0</v>
      </c>
      <c r="K93" s="21">
        <v>0</v>
      </c>
      <c r="L93" s="21">
        <v>0</v>
      </c>
      <c r="M93" s="21">
        <v>111.95226999999795</v>
      </c>
      <c r="N93" s="11">
        <v>23939.874949999998</v>
      </c>
    </row>
    <row r="94" spans="1:14" customFormat="1" x14ac:dyDescent="0.25">
      <c r="A94" s="17">
        <v>2019</v>
      </c>
      <c r="B94" s="13" t="s">
        <v>0</v>
      </c>
      <c r="C94" s="18">
        <v>1</v>
      </c>
      <c r="D94" s="18">
        <v>1</v>
      </c>
      <c r="E94" s="100">
        <v>1</v>
      </c>
      <c r="F94" s="100" t="s">
        <v>64</v>
      </c>
      <c r="G94" s="100" t="s">
        <v>114</v>
      </c>
      <c r="H94" s="100" t="s">
        <v>113</v>
      </c>
      <c r="I94" s="21">
        <v>0</v>
      </c>
      <c r="J94" s="21">
        <v>0</v>
      </c>
      <c r="K94" s="21">
        <v>0</v>
      </c>
      <c r="L94" s="21">
        <v>0</v>
      </c>
      <c r="M94" s="21">
        <v>4.2045699999999897</v>
      </c>
      <c r="N94" s="11">
        <v>321.64940999999999</v>
      </c>
    </row>
    <row r="95" spans="1:14" customFormat="1" x14ac:dyDescent="0.25">
      <c r="A95" s="17">
        <v>2019</v>
      </c>
      <c r="B95" s="13" t="s">
        <v>0</v>
      </c>
      <c r="C95" s="18">
        <v>1</v>
      </c>
      <c r="D95" s="18">
        <v>1</v>
      </c>
      <c r="E95" s="100">
        <v>1</v>
      </c>
      <c r="F95" s="100" t="s">
        <v>64</v>
      </c>
      <c r="G95" s="100" t="s">
        <v>114</v>
      </c>
      <c r="H95" s="100" t="s">
        <v>105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11">
        <v>0</v>
      </c>
    </row>
    <row r="96" spans="1:14" customFormat="1" x14ac:dyDescent="0.25">
      <c r="A96" s="17">
        <v>2019</v>
      </c>
      <c r="B96" s="13" t="s">
        <v>0</v>
      </c>
      <c r="C96" s="18">
        <v>1</v>
      </c>
      <c r="D96" s="18">
        <v>1</v>
      </c>
      <c r="E96" s="100">
        <v>1</v>
      </c>
      <c r="F96" s="100" t="s">
        <v>64</v>
      </c>
      <c r="G96" s="100" t="s">
        <v>114</v>
      </c>
      <c r="H96" s="100" t="s">
        <v>106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11">
        <v>0</v>
      </c>
    </row>
    <row r="97" spans="1:14" customFormat="1" x14ac:dyDescent="0.25">
      <c r="A97" s="17">
        <v>2019</v>
      </c>
      <c r="B97" s="13" t="s">
        <v>0</v>
      </c>
      <c r="C97" s="18">
        <v>1</v>
      </c>
      <c r="D97" s="18">
        <v>1</v>
      </c>
      <c r="E97" s="100">
        <v>0</v>
      </c>
      <c r="F97" s="100" t="s">
        <v>64</v>
      </c>
      <c r="G97" s="100" t="s">
        <v>114</v>
      </c>
      <c r="H97" s="100" t="s">
        <v>107</v>
      </c>
      <c r="I97" s="21">
        <v>0</v>
      </c>
      <c r="J97" s="21">
        <v>0</v>
      </c>
      <c r="K97" s="21">
        <v>0</v>
      </c>
      <c r="L97" s="21">
        <v>0</v>
      </c>
      <c r="M97" s="21">
        <v>2.8307399999999916</v>
      </c>
      <c r="N97" s="11">
        <v>523.55355999999995</v>
      </c>
    </row>
    <row r="98" spans="1:14" customFormat="1" x14ac:dyDescent="0.25">
      <c r="A98" s="17">
        <v>2019</v>
      </c>
      <c r="B98" s="13" t="s">
        <v>0</v>
      </c>
      <c r="C98" s="18">
        <v>1</v>
      </c>
      <c r="D98" s="18">
        <v>1</v>
      </c>
      <c r="E98" s="100">
        <v>0</v>
      </c>
      <c r="F98" s="100" t="s">
        <v>64</v>
      </c>
      <c r="G98" s="100" t="s">
        <v>114</v>
      </c>
      <c r="H98" s="100" t="s">
        <v>58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11">
        <v>202.73069000000001</v>
      </c>
    </row>
    <row r="99" spans="1:14" customFormat="1" x14ac:dyDescent="0.25">
      <c r="A99" s="17">
        <v>2019</v>
      </c>
      <c r="B99" s="13" t="s">
        <v>0</v>
      </c>
      <c r="C99" s="18">
        <v>1</v>
      </c>
      <c r="D99" s="18">
        <v>0</v>
      </c>
      <c r="E99" s="100">
        <v>0</v>
      </c>
      <c r="F99" s="100" t="s">
        <v>64</v>
      </c>
      <c r="G99" s="100" t="s">
        <v>114</v>
      </c>
      <c r="H99" s="100" t="s">
        <v>88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11">
        <v>0</v>
      </c>
    </row>
    <row r="100" spans="1:14" customFormat="1" x14ac:dyDescent="0.25">
      <c r="A100" s="17">
        <v>2019</v>
      </c>
      <c r="B100" s="13" t="s">
        <v>0</v>
      </c>
      <c r="C100" s="18">
        <v>1</v>
      </c>
      <c r="D100" s="18">
        <v>0</v>
      </c>
      <c r="E100" s="100">
        <v>0</v>
      </c>
      <c r="F100" s="100" t="s">
        <v>64</v>
      </c>
      <c r="G100" s="100" t="s">
        <v>114</v>
      </c>
      <c r="H100" s="100" t="s">
        <v>87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11">
        <v>29.61055</v>
      </c>
    </row>
    <row r="101" spans="1:14" customFormat="1" x14ac:dyDescent="0.25">
      <c r="A101" s="17">
        <v>2019</v>
      </c>
      <c r="B101" s="13" t="s">
        <v>0</v>
      </c>
      <c r="C101" s="18">
        <v>1</v>
      </c>
      <c r="D101" s="18">
        <v>1</v>
      </c>
      <c r="E101" s="100">
        <v>1</v>
      </c>
      <c r="F101" s="100" t="s">
        <v>82</v>
      </c>
      <c r="G101" s="100" t="s">
        <v>115</v>
      </c>
      <c r="H101" s="100" t="s">
        <v>61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11">
        <v>2000000</v>
      </c>
    </row>
    <row r="102" spans="1:14" customFormat="1" x14ac:dyDescent="0.25">
      <c r="A102" s="17">
        <v>2019</v>
      </c>
      <c r="B102" s="13" t="s">
        <v>0</v>
      </c>
      <c r="C102" s="18">
        <v>1</v>
      </c>
      <c r="D102" s="18">
        <v>1</v>
      </c>
      <c r="E102" s="100">
        <v>1</v>
      </c>
      <c r="F102" s="100" t="s">
        <v>82</v>
      </c>
      <c r="G102" s="100" t="s">
        <v>116</v>
      </c>
      <c r="H102" s="100" t="s">
        <v>61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11">
        <v>1750000</v>
      </c>
    </row>
    <row r="103" spans="1:14" customFormat="1" x14ac:dyDescent="0.25">
      <c r="A103" s="17">
        <v>2019</v>
      </c>
      <c r="B103" s="13" t="s">
        <v>0</v>
      </c>
      <c r="C103" s="18">
        <v>1</v>
      </c>
      <c r="D103" s="18">
        <v>1</v>
      </c>
      <c r="E103" s="100">
        <v>0</v>
      </c>
      <c r="F103" s="100" t="s">
        <v>82</v>
      </c>
      <c r="G103" s="100" t="s">
        <v>117</v>
      </c>
      <c r="H103" s="100" t="s">
        <v>118</v>
      </c>
      <c r="I103" s="21">
        <v>0</v>
      </c>
      <c r="J103" s="21">
        <v>29602.154020000002</v>
      </c>
      <c r="K103" s="21">
        <v>1314.0466899999999</v>
      </c>
      <c r="L103" s="21">
        <v>0</v>
      </c>
      <c r="M103" s="21">
        <v>0</v>
      </c>
      <c r="N103" s="11">
        <v>344942.13458999997</v>
      </c>
    </row>
    <row r="104" spans="1:14" customFormat="1" x14ac:dyDescent="0.25">
      <c r="A104" s="17">
        <v>2019</v>
      </c>
      <c r="B104" s="13" t="s">
        <v>0</v>
      </c>
      <c r="C104" s="18">
        <v>1</v>
      </c>
      <c r="D104" s="18">
        <v>1</v>
      </c>
      <c r="E104" s="100">
        <v>1</v>
      </c>
      <c r="F104" s="100" t="s">
        <v>82</v>
      </c>
      <c r="G104" s="100" t="s">
        <v>119</v>
      </c>
      <c r="H104" s="100" t="s">
        <v>61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11">
        <v>1000000</v>
      </c>
    </row>
    <row r="105" spans="1:14" customFormat="1" x14ac:dyDescent="0.25">
      <c r="A105" s="17">
        <v>2019</v>
      </c>
      <c r="B105" s="13" t="s">
        <v>0</v>
      </c>
      <c r="C105" s="18">
        <v>1</v>
      </c>
      <c r="D105" s="18">
        <v>1</v>
      </c>
      <c r="E105" s="100">
        <v>1</v>
      </c>
      <c r="F105" s="100" t="s">
        <v>82</v>
      </c>
      <c r="G105" s="100" t="s">
        <v>120</v>
      </c>
      <c r="H105" s="100" t="s">
        <v>61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11">
        <v>1000000</v>
      </c>
    </row>
    <row r="106" spans="1:14" customFormat="1" x14ac:dyDescent="0.25">
      <c r="A106" s="17">
        <v>2019</v>
      </c>
      <c r="B106" s="13" t="s">
        <v>0</v>
      </c>
      <c r="C106" s="18">
        <v>1</v>
      </c>
      <c r="D106" s="18">
        <v>1</v>
      </c>
      <c r="E106" s="100">
        <v>1</v>
      </c>
      <c r="F106" s="100" t="s">
        <v>82</v>
      </c>
      <c r="G106" s="100" t="s">
        <v>121</v>
      </c>
      <c r="H106" s="100" t="s">
        <v>61</v>
      </c>
      <c r="I106" s="21">
        <v>0</v>
      </c>
      <c r="J106" s="21">
        <v>0</v>
      </c>
      <c r="K106" s="21">
        <v>7.5</v>
      </c>
      <c r="L106" s="21">
        <v>0</v>
      </c>
      <c r="M106" s="21">
        <v>0</v>
      </c>
      <c r="N106" s="11">
        <v>2500000</v>
      </c>
    </row>
    <row r="107" spans="1:14" customFormat="1" x14ac:dyDescent="0.25">
      <c r="A107" s="17">
        <v>2019</v>
      </c>
      <c r="B107" s="13" t="s">
        <v>0</v>
      </c>
      <c r="C107" s="18">
        <v>1</v>
      </c>
      <c r="D107" s="18">
        <v>1</v>
      </c>
      <c r="E107" s="100">
        <v>0</v>
      </c>
      <c r="F107" s="100" t="s">
        <v>82</v>
      </c>
      <c r="G107" s="100" t="s">
        <v>117</v>
      </c>
      <c r="H107" s="100" t="s">
        <v>122</v>
      </c>
      <c r="I107" s="21">
        <v>0</v>
      </c>
      <c r="J107" s="21">
        <v>0</v>
      </c>
      <c r="K107" s="21">
        <v>1156.25</v>
      </c>
      <c r="L107" s="21">
        <v>0</v>
      </c>
      <c r="M107" s="21">
        <v>0</v>
      </c>
      <c r="N107" s="11">
        <v>300000</v>
      </c>
    </row>
    <row r="108" spans="1:14" customFormat="1" x14ac:dyDescent="0.25">
      <c r="A108" s="17">
        <v>2019</v>
      </c>
      <c r="B108" s="13" t="s">
        <v>0</v>
      </c>
      <c r="C108" s="18">
        <v>1</v>
      </c>
      <c r="D108" s="18">
        <v>1</v>
      </c>
      <c r="E108" s="100">
        <v>1</v>
      </c>
      <c r="F108" s="100" t="s">
        <v>82</v>
      </c>
      <c r="G108" s="100" t="s">
        <v>123</v>
      </c>
      <c r="H108" s="100" t="s">
        <v>61</v>
      </c>
      <c r="I108" s="21">
        <v>0</v>
      </c>
      <c r="J108" s="21">
        <v>0</v>
      </c>
      <c r="K108" s="21">
        <v>118125.57073000001</v>
      </c>
      <c r="L108" s="21">
        <v>0</v>
      </c>
      <c r="M108" s="21">
        <v>0</v>
      </c>
      <c r="N108" s="11">
        <v>3000000</v>
      </c>
    </row>
    <row r="109" spans="1:14" customFormat="1" x14ac:dyDescent="0.25">
      <c r="A109" s="17">
        <v>2019</v>
      </c>
      <c r="B109" s="13" t="s">
        <v>0</v>
      </c>
      <c r="C109" s="18">
        <v>1</v>
      </c>
      <c r="D109" s="18">
        <v>1</v>
      </c>
      <c r="E109" s="100">
        <v>1</v>
      </c>
      <c r="F109" s="100" t="s">
        <v>82</v>
      </c>
      <c r="G109" s="100" t="s">
        <v>124</v>
      </c>
      <c r="H109" s="100" t="s">
        <v>61</v>
      </c>
      <c r="I109" s="21">
        <v>1000000</v>
      </c>
      <c r="J109" s="21">
        <v>0</v>
      </c>
      <c r="K109" s="21">
        <v>0</v>
      </c>
      <c r="L109" s="21">
        <v>0</v>
      </c>
      <c r="M109" s="21">
        <v>0</v>
      </c>
      <c r="N109" s="11">
        <v>1000000</v>
      </c>
    </row>
    <row r="110" spans="1:14" customFormat="1" x14ac:dyDescent="0.25">
      <c r="A110" s="17">
        <v>2019</v>
      </c>
      <c r="B110" s="13" t="s">
        <v>0</v>
      </c>
      <c r="C110" s="18">
        <v>1</v>
      </c>
      <c r="D110" s="18">
        <v>1</v>
      </c>
      <c r="E110" s="100">
        <v>0</v>
      </c>
      <c r="F110" s="100" t="s">
        <v>125</v>
      </c>
      <c r="G110" s="100" t="s">
        <v>126</v>
      </c>
      <c r="H110" s="100" t="s">
        <v>108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11">
        <v>0</v>
      </c>
    </row>
    <row r="111" spans="1:14" customFormat="1" x14ac:dyDescent="0.25">
      <c r="A111" s="17">
        <v>2019</v>
      </c>
      <c r="B111" s="13" t="s">
        <v>0</v>
      </c>
      <c r="C111" s="18">
        <v>1</v>
      </c>
      <c r="D111" s="18">
        <v>1</v>
      </c>
      <c r="E111" s="100">
        <v>0</v>
      </c>
      <c r="F111" s="100" t="s">
        <v>125</v>
      </c>
      <c r="G111" s="100" t="s">
        <v>126</v>
      </c>
      <c r="H111" s="100" t="s">
        <v>108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11">
        <v>0</v>
      </c>
    </row>
    <row r="112" spans="1:14" customFormat="1" x14ac:dyDescent="0.25">
      <c r="A112" s="17">
        <v>2019</v>
      </c>
      <c r="B112" s="13" t="s">
        <v>0</v>
      </c>
      <c r="C112" s="18">
        <v>1</v>
      </c>
      <c r="D112" s="18">
        <v>1</v>
      </c>
      <c r="E112" s="100">
        <v>0</v>
      </c>
      <c r="F112" s="100" t="s">
        <v>125</v>
      </c>
      <c r="G112" s="100" t="s">
        <v>126</v>
      </c>
      <c r="H112" s="100" t="s">
        <v>108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11">
        <v>0</v>
      </c>
    </row>
    <row r="113" spans="1:14" customFormat="1" x14ac:dyDescent="0.25">
      <c r="A113" s="17">
        <v>2019</v>
      </c>
      <c r="B113" s="13" t="s">
        <v>0</v>
      </c>
      <c r="C113" s="18">
        <v>1</v>
      </c>
      <c r="D113" s="18">
        <v>1</v>
      </c>
      <c r="E113" s="100">
        <v>0</v>
      </c>
      <c r="F113" s="100" t="s">
        <v>125</v>
      </c>
      <c r="G113" s="100" t="s">
        <v>127</v>
      </c>
      <c r="H113" s="100" t="s">
        <v>108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11">
        <v>0</v>
      </c>
    </row>
    <row r="114" spans="1:14" customFormat="1" x14ac:dyDescent="0.25">
      <c r="A114" s="17">
        <v>2019</v>
      </c>
      <c r="B114" s="13" t="s">
        <v>0</v>
      </c>
      <c r="C114" s="18">
        <v>1</v>
      </c>
      <c r="D114" s="18">
        <v>1</v>
      </c>
      <c r="E114" s="100">
        <v>0</v>
      </c>
      <c r="F114" s="100" t="s">
        <v>125</v>
      </c>
      <c r="G114" s="100" t="s">
        <v>127</v>
      </c>
      <c r="H114" s="100" t="s">
        <v>108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11">
        <v>0</v>
      </c>
    </row>
    <row r="115" spans="1:14" customFormat="1" x14ac:dyDescent="0.25">
      <c r="A115" s="17">
        <v>2019</v>
      </c>
      <c r="B115" s="13" t="s">
        <v>0</v>
      </c>
      <c r="C115" s="18">
        <v>1</v>
      </c>
      <c r="D115" s="18">
        <v>1</v>
      </c>
      <c r="E115" s="100">
        <v>0</v>
      </c>
      <c r="F115" s="100" t="s">
        <v>125</v>
      </c>
      <c r="G115" s="100" t="s">
        <v>128</v>
      </c>
      <c r="H115" s="100" t="s">
        <v>108</v>
      </c>
      <c r="I115" s="21">
        <v>0</v>
      </c>
      <c r="J115" s="21">
        <v>67750.123649999965</v>
      </c>
      <c r="K115" s="21">
        <v>595.47070000001986</v>
      </c>
      <c r="L115" s="21">
        <v>0</v>
      </c>
      <c r="M115" s="21">
        <v>0</v>
      </c>
      <c r="N115" s="11">
        <v>2885.1081399999093</v>
      </c>
    </row>
    <row r="116" spans="1:14" customFormat="1" x14ac:dyDescent="0.25">
      <c r="A116" s="17">
        <v>2019</v>
      </c>
      <c r="B116" s="13" t="s">
        <v>0</v>
      </c>
      <c r="C116" s="18">
        <v>1</v>
      </c>
      <c r="D116" s="18">
        <v>1</v>
      </c>
      <c r="E116" s="100">
        <v>0</v>
      </c>
      <c r="F116" s="100" t="s">
        <v>125</v>
      </c>
      <c r="G116" s="100" t="s">
        <v>129</v>
      </c>
      <c r="H116" s="100" t="s">
        <v>108</v>
      </c>
      <c r="I116" s="21">
        <v>0</v>
      </c>
      <c r="J116" s="21">
        <v>19166.666666666686</v>
      </c>
      <c r="K116" s="21">
        <v>2360.4622222222242</v>
      </c>
      <c r="L116" s="21">
        <v>0</v>
      </c>
      <c r="M116" s="21">
        <v>0</v>
      </c>
      <c r="N116" s="11">
        <v>260833.33333333331</v>
      </c>
    </row>
    <row r="117" spans="1:14" customFormat="1" x14ac:dyDescent="0.25">
      <c r="A117" s="17">
        <v>2019</v>
      </c>
      <c r="B117" s="13" t="s">
        <v>0</v>
      </c>
      <c r="C117" s="18">
        <v>1</v>
      </c>
      <c r="D117" s="18">
        <v>1</v>
      </c>
      <c r="E117" s="100">
        <v>0</v>
      </c>
      <c r="F117" s="100" t="s">
        <v>125</v>
      </c>
      <c r="G117" s="100" t="s">
        <v>130</v>
      </c>
      <c r="H117" s="100" t="s">
        <v>108</v>
      </c>
      <c r="I117" s="21">
        <v>0</v>
      </c>
      <c r="J117" s="21">
        <v>10000</v>
      </c>
      <c r="K117" s="21">
        <v>331.08333222222791</v>
      </c>
      <c r="L117" s="21">
        <v>0</v>
      </c>
      <c r="M117" s="21">
        <v>0</v>
      </c>
      <c r="N117" s="11">
        <v>50000</v>
      </c>
    </row>
    <row r="118" spans="1:14" customFormat="1" x14ac:dyDescent="0.25">
      <c r="A118" s="17">
        <v>2019</v>
      </c>
      <c r="B118" s="13" t="s">
        <v>0</v>
      </c>
      <c r="C118" s="18">
        <v>1</v>
      </c>
      <c r="D118" s="18">
        <v>1</v>
      </c>
      <c r="E118" s="100">
        <v>0</v>
      </c>
      <c r="F118" s="100" t="s">
        <v>131</v>
      </c>
      <c r="G118" s="100" t="s">
        <v>132</v>
      </c>
      <c r="H118" s="100" t="s">
        <v>118</v>
      </c>
      <c r="I118" s="21">
        <v>0</v>
      </c>
      <c r="J118" s="21">
        <v>6564.8780000000261</v>
      </c>
      <c r="K118" s="21">
        <v>0</v>
      </c>
      <c r="L118" s="21">
        <v>0</v>
      </c>
      <c r="M118" s="21">
        <v>0</v>
      </c>
      <c r="N118" s="11">
        <v>756115.223</v>
      </c>
    </row>
    <row r="119" spans="1:14" customFormat="1" x14ac:dyDescent="0.25">
      <c r="A119" s="17">
        <v>2019</v>
      </c>
      <c r="B119" s="13" t="s">
        <v>0</v>
      </c>
      <c r="C119" s="18">
        <v>1</v>
      </c>
      <c r="D119" s="18">
        <v>0</v>
      </c>
      <c r="E119" s="100">
        <v>0</v>
      </c>
      <c r="F119" s="100" t="s">
        <v>133</v>
      </c>
      <c r="G119" s="100" t="s">
        <v>134</v>
      </c>
      <c r="H119" s="100" t="s">
        <v>68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11">
        <v>366465.141</v>
      </c>
    </row>
    <row r="120" spans="1:14" customFormat="1" x14ac:dyDescent="0.25">
      <c r="A120" s="17">
        <v>2019</v>
      </c>
      <c r="B120" s="13" t="s">
        <v>0</v>
      </c>
      <c r="C120" s="18">
        <v>1</v>
      </c>
      <c r="D120" s="18">
        <v>0</v>
      </c>
      <c r="E120" s="100">
        <v>0</v>
      </c>
      <c r="F120" s="100" t="s">
        <v>133</v>
      </c>
      <c r="G120" s="100" t="s">
        <v>135</v>
      </c>
      <c r="H120" s="100" t="s">
        <v>68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11">
        <v>355751.340777</v>
      </c>
    </row>
    <row r="121" spans="1:14" customFormat="1" x14ac:dyDescent="0.25">
      <c r="A121" s="17">
        <v>2019</v>
      </c>
      <c r="B121" s="13" t="s">
        <v>1</v>
      </c>
      <c r="C121" s="18">
        <v>1</v>
      </c>
      <c r="D121" s="18">
        <v>1</v>
      </c>
      <c r="E121" s="100">
        <v>0</v>
      </c>
      <c r="F121" s="100" t="s">
        <v>54</v>
      </c>
      <c r="G121" s="100" t="s">
        <v>55</v>
      </c>
      <c r="H121" s="100" t="s">
        <v>56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11">
        <v>157894.73680000001</v>
      </c>
    </row>
    <row r="122" spans="1:14" customFormat="1" x14ac:dyDescent="0.25">
      <c r="A122" s="17">
        <v>2019</v>
      </c>
      <c r="B122" s="13" t="s">
        <v>1</v>
      </c>
      <c r="C122" s="18">
        <v>1</v>
      </c>
      <c r="D122" s="18">
        <v>1</v>
      </c>
      <c r="E122" s="100">
        <v>0</v>
      </c>
      <c r="F122" s="100" t="s">
        <v>54</v>
      </c>
      <c r="G122" s="100" t="s">
        <v>55</v>
      </c>
      <c r="H122" s="100" t="s">
        <v>57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11">
        <v>6250.0010000000002</v>
      </c>
    </row>
    <row r="123" spans="1:14" customFormat="1" x14ac:dyDescent="0.25">
      <c r="A123" s="17">
        <v>2019</v>
      </c>
      <c r="B123" s="13" t="s">
        <v>1</v>
      </c>
      <c r="C123" s="18">
        <v>1</v>
      </c>
      <c r="D123" s="18">
        <v>1</v>
      </c>
      <c r="E123" s="100">
        <v>0</v>
      </c>
      <c r="F123" s="100" t="s">
        <v>54</v>
      </c>
      <c r="G123" s="100" t="s">
        <v>55</v>
      </c>
      <c r="H123" s="100" t="s">
        <v>58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11">
        <v>0</v>
      </c>
    </row>
    <row r="124" spans="1:14" customFormat="1" x14ac:dyDescent="0.25">
      <c r="A124" s="17">
        <v>2019</v>
      </c>
      <c r="B124" s="13" t="s">
        <v>1</v>
      </c>
      <c r="C124" s="18">
        <v>1</v>
      </c>
      <c r="D124" s="18">
        <v>1</v>
      </c>
      <c r="E124" s="100">
        <v>1</v>
      </c>
      <c r="F124" s="100" t="s">
        <v>59</v>
      </c>
      <c r="G124" s="100" t="s">
        <v>60</v>
      </c>
      <c r="H124" s="100" t="s">
        <v>61</v>
      </c>
      <c r="I124" s="21">
        <v>752.78117999999995</v>
      </c>
      <c r="J124" s="21">
        <v>15276.331759999999</v>
      </c>
      <c r="K124" s="21">
        <v>10095.330309999999</v>
      </c>
      <c r="L124" s="21">
        <v>0</v>
      </c>
      <c r="M124" s="21">
        <v>-972.56618999973216</v>
      </c>
      <c r="N124" s="11">
        <v>2817039.7599200001</v>
      </c>
    </row>
    <row r="125" spans="1:14" customFormat="1" x14ac:dyDescent="0.25">
      <c r="A125" s="17">
        <v>2019</v>
      </c>
      <c r="B125" s="13" t="s">
        <v>1</v>
      </c>
      <c r="C125" s="18">
        <v>1</v>
      </c>
      <c r="D125" s="18">
        <v>1</v>
      </c>
      <c r="E125" s="100">
        <v>0</v>
      </c>
      <c r="F125" s="100" t="s">
        <v>59</v>
      </c>
      <c r="G125" s="100" t="s">
        <v>60</v>
      </c>
      <c r="H125" s="100" t="s">
        <v>62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11">
        <v>0</v>
      </c>
    </row>
    <row r="126" spans="1:14" customFormat="1" x14ac:dyDescent="0.25">
      <c r="A126" s="17">
        <v>2019</v>
      </c>
      <c r="B126" s="13" t="s">
        <v>1</v>
      </c>
      <c r="C126" s="18">
        <v>1</v>
      </c>
      <c r="D126" s="18">
        <v>1</v>
      </c>
      <c r="E126" s="100">
        <v>0</v>
      </c>
      <c r="F126" s="100" t="s">
        <v>59</v>
      </c>
      <c r="G126" s="100" t="s">
        <v>60</v>
      </c>
      <c r="H126" s="100" t="s">
        <v>56</v>
      </c>
      <c r="I126" s="21">
        <v>0</v>
      </c>
      <c r="J126" s="21">
        <v>52500</v>
      </c>
      <c r="K126" s="21">
        <v>10745.127860000001</v>
      </c>
      <c r="L126" s="21">
        <v>0</v>
      </c>
      <c r="M126" s="21">
        <v>0</v>
      </c>
      <c r="N126" s="11">
        <v>420500</v>
      </c>
    </row>
    <row r="127" spans="1:14" customFormat="1" x14ac:dyDescent="0.25">
      <c r="A127" s="17">
        <v>2019</v>
      </c>
      <c r="B127" s="13" t="s">
        <v>1</v>
      </c>
      <c r="C127" s="18">
        <v>1</v>
      </c>
      <c r="D127" s="18">
        <v>1</v>
      </c>
      <c r="E127" s="100">
        <v>0</v>
      </c>
      <c r="F127" s="100" t="s">
        <v>59</v>
      </c>
      <c r="G127" s="100" t="s">
        <v>60</v>
      </c>
      <c r="H127" s="100" t="s">
        <v>63</v>
      </c>
      <c r="I127" s="21">
        <v>0</v>
      </c>
      <c r="J127" s="21">
        <v>0</v>
      </c>
      <c r="K127" s="21">
        <v>228.55500000000001</v>
      </c>
      <c r="L127" s="21">
        <v>0</v>
      </c>
      <c r="M127" s="21">
        <v>0</v>
      </c>
      <c r="N127" s="11">
        <v>23500</v>
      </c>
    </row>
    <row r="128" spans="1:14" customFormat="1" x14ac:dyDescent="0.25">
      <c r="A128" s="17">
        <v>2019</v>
      </c>
      <c r="B128" s="13" t="s">
        <v>1</v>
      </c>
      <c r="C128" s="18">
        <v>1</v>
      </c>
      <c r="D128" s="18">
        <v>1</v>
      </c>
      <c r="E128" s="100">
        <v>0</v>
      </c>
      <c r="F128" s="100" t="s">
        <v>59</v>
      </c>
      <c r="G128" s="100" t="s">
        <v>60</v>
      </c>
      <c r="H128" s="100" t="s">
        <v>57</v>
      </c>
      <c r="I128" s="21">
        <v>0</v>
      </c>
      <c r="J128" s="21">
        <v>950.47607000000005</v>
      </c>
      <c r="K128" s="21">
        <v>283.88871999999998</v>
      </c>
      <c r="L128" s="21">
        <v>0</v>
      </c>
      <c r="M128" s="21">
        <v>-4.2064129956997931E-12</v>
      </c>
      <c r="N128" s="11">
        <v>100855.96639</v>
      </c>
    </row>
    <row r="129" spans="1:14" customFormat="1" x14ac:dyDescent="0.25">
      <c r="A129" s="17">
        <v>2019</v>
      </c>
      <c r="B129" s="13" t="s">
        <v>1</v>
      </c>
      <c r="C129" s="18">
        <v>1</v>
      </c>
      <c r="D129" s="18">
        <v>1</v>
      </c>
      <c r="E129" s="100">
        <v>1</v>
      </c>
      <c r="F129" s="100" t="s">
        <v>64</v>
      </c>
      <c r="G129" s="100" t="s">
        <v>65</v>
      </c>
      <c r="H129" s="100" t="s">
        <v>61</v>
      </c>
      <c r="I129" s="21">
        <v>9498.7557899999993</v>
      </c>
      <c r="J129" s="21">
        <v>9707.6330699999999</v>
      </c>
      <c r="K129" s="21">
        <v>1736.2669000000001</v>
      </c>
      <c r="L129" s="21">
        <v>0</v>
      </c>
      <c r="M129" s="21">
        <v>419.11938999906124</v>
      </c>
      <c r="N129" s="11">
        <v>6561355.9828999992</v>
      </c>
    </row>
    <row r="130" spans="1:14" customFormat="1" x14ac:dyDescent="0.25">
      <c r="A130" s="17">
        <v>2019</v>
      </c>
      <c r="B130" s="13" t="s">
        <v>1</v>
      </c>
      <c r="C130" s="18">
        <v>1</v>
      </c>
      <c r="D130" s="18">
        <v>1</v>
      </c>
      <c r="E130" s="100">
        <v>0</v>
      </c>
      <c r="F130" s="100" t="s">
        <v>64</v>
      </c>
      <c r="G130" s="100" t="s">
        <v>65</v>
      </c>
      <c r="H130" s="100" t="s">
        <v>66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11">
        <v>104406.31956</v>
      </c>
    </row>
    <row r="131" spans="1:14" customFormat="1" x14ac:dyDescent="0.25">
      <c r="A131" s="17">
        <v>2019</v>
      </c>
      <c r="B131" s="13" t="s">
        <v>1</v>
      </c>
      <c r="C131" s="18">
        <v>1</v>
      </c>
      <c r="D131" s="18">
        <v>1</v>
      </c>
      <c r="E131" s="100">
        <v>0</v>
      </c>
      <c r="F131" s="100" t="s">
        <v>64</v>
      </c>
      <c r="G131" s="100" t="s">
        <v>65</v>
      </c>
      <c r="H131" s="100" t="s">
        <v>67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11">
        <v>0</v>
      </c>
    </row>
    <row r="132" spans="1:14" customFormat="1" x14ac:dyDescent="0.25">
      <c r="A132" s="17">
        <v>2019</v>
      </c>
      <c r="B132" s="13" t="s">
        <v>1</v>
      </c>
      <c r="C132" s="18">
        <v>1</v>
      </c>
      <c r="D132" s="18">
        <v>0</v>
      </c>
      <c r="E132" s="100">
        <v>0</v>
      </c>
      <c r="F132" s="100" t="s">
        <v>64</v>
      </c>
      <c r="G132" s="100" t="s">
        <v>65</v>
      </c>
      <c r="H132" s="100" t="s">
        <v>68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11">
        <v>0</v>
      </c>
    </row>
    <row r="133" spans="1:14" customFormat="1" x14ac:dyDescent="0.25">
      <c r="A133" s="17">
        <v>2019</v>
      </c>
      <c r="B133" s="13" t="s">
        <v>1</v>
      </c>
      <c r="C133" s="18">
        <v>1</v>
      </c>
      <c r="D133" s="18">
        <v>1</v>
      </c>
      <c r="E133" s="100">
        <v>1</v>
      </c>
      <c r="F133" s="100" t="s">
        <v>64</v>
      </c>
      <c r="G133" s="100" t="s">
        <v>65</v>
      </c>
      <c r="H133" s="100" t="s">
        <v>69</v>
      </c>
      <c r="I133" s="21">
        <v>0</v>
      </c>
      <c r="J133" s="21">
        <v>0</v>
      </c>
      <c r="K133" s="21">
        <v>0</v>
      </c>
      <c r="L133" s="21">
        <v>0</v>
      </c>
      <c r="M133" s="21">
        <v>-20.642979999999852</v>
      </c>
      <c r="N133" s="11">
        <v>1908.0490500000001</v>
      </c>
    </row>
    <row r="134" spans="1:14" customFormat="1" x14ac:dyDescent="0.25">
      <c r="A134" s="17">
        <v>2019</v>
      </c>
      <c r="B134" s="13" t="s">
        <v>1</v>
      </c>
      <c r="C134" s="18">
        <v>1</v>
      </c>
      <c r="D134" s="18">
        <v>1</v>
      </c>
      <c r="E134" s="100">
        <v>0</v>
      </c>
      <c r="F134" s="100" t="s">
        <v>64</v>
      </c>
      <c r="G134" s="100" t="s">
        <v>65</v>
      </c>
      <c r="H134" s="100" t="s">
        <v>70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11">
        <v>0</v>
      </c>
    </row>
    <row r="135" spans="1:14" customFormat="1" x14ac:dyDescent="0.25">
      <c r="A135" s="17">
        <v>2019</v>
      </c>
      <c r="B135" s="13" t="s">
        <v>1</v>
      </c>
      <c r="C135" s="18">
        <v>1</v>
      </c>
      <c r="D135" s="18">
        <v>1</v>
      </c>
      <c r="E135" s="100">
        <v>0</v>
      </c>
      <c r="F135" s="100" t="s">
        <v>64</v>
      </c>
      <c r="G135" s="100" t="s">
        <v>65</v>
      </c>
      <c r="H135" s="100" t="s">
        <v>71</v>
      </c>
      <c r="I135" s="21">
        <v>0</v>
      </c>
      <c r="J135" s="21">
        <v>0</v>
      </c>
      <c r="K135" s="21">
        <v>0</v>
      </c>
      <c r="L135" s="21">
        <v>0</v>
      </c>
      <c r="M135" s="21">
        <v>-6.5225500000000238</v>
      </c>
      <c r="N135" s="11">
        <v>602.88513</v>
      </c>
    </row>
    <row r="136" spans="1:14" customFormat="1" x14ac:dyDescent="0.25">
      <c r="A136" s="17">
        <v>2019</v>
      </c>
      <c r="B136" s="13" t="s">
        <v>1</v>
      </c>
      <c r="C136" s="18">
        <v>1</v>
      </c>
      <c r="D136" s="18">
        <v>1</v>
      </c>
      <c r="E136" s="100">
        <v>0</v>
      </c>
      <c r="F136" s="100" t="s">
        <v>64</v>
      </c>
      <c r="G136" s="100" t="s">
        <v>65</v>
      </c>
      <c r="H136" s="100" t="s">
        <v>5</v>
      </c>
      <c r="I136" s="21">
        <v>0</v>
      </c>
      <c r="J136" s="21">
        <v>0</v>
      </c>
      <c r="K136" s="21">
        <v>0</v>
      </c>
      <c r="L136" s="21">
        <v>0</v>
      </c>
      <c r="M136" s="21">
        <v>-178.86508999999205</v>
      </c>
      <c r="N136" s="11">
        <v>105532.66018000001</v>
      </c>
    </row>
    <row r="137" spans="1:14" customFormat="1" x14ac:dyDescent="0.25">
      <c r="A137" s="17">
        <v>2019</v>
      </c>
      <c r="B137" s="13" t="s">
        <v>1</v>
      </c>
      <c r="C137" s="18">
        <v>1</v>
      </c>
      <c r="D137" s="18">
        <v>1</v>
      </c>
      <c r="E137" s="100">
        <v>0</v>
      </c>
      <c r="F137" s="100" t="s">
        <v>64</v>
      </c>
      <c r="G137" s="100" t="s">
        <v>65</v>
      </c>
      <c r="H137" s="100" t="s">
        <v>72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11">
        <v>25368.995309999998</v>
      </c>
    </row>
    <row r="138" spans="1:14" customFormat="1" x14ac:dyDescent="0.25">
      <c r="A138" s="17">
        <v>2019</v>
      </c>
      <c r="B138" s="13" t="s">
        <v>1</v>
      </c>
      <c r="C138" s="18">
        <v>1</v>
      </c>
      <c r="D138" s="18">
        <v>1</v>
      </c>
      <c r="E138" s="100">
        <v>0</v>
      </c>
      <c r="F138" s="100" t="s">
        <v>64</v>
      </c>
      <c r="G138" s="100" t="s">
        <v>65</v>
      </c>
      <c r="H138" s="100" t="s">
        <v>73</v>
      </c>
      <c r="I138" s="21">
        <v>0</v>
      </c>
      <c r="J138" s="21">
        <v>0</v>
      </c>
      <c r="K138" s="21">
        <v>0</v>
      </c>
      <c r="L138" s="21">
        <v>0</v>
      </c>
      <c r="M138" s="21">
        <v>-809.16323000000557</v>
      </c>
      <c r="N138" s="11">
        <v>72015.527749999994</v>
      </c>
    </row>
    <row r="139" spans="1:14" customFormat="1" x14ac:dyDescent="0.25">
      <c r="A139" s="17">
        <v>2019</v>
      </c>
      <c r="B139" s="13" t="s">
        <v>1</v>
      </c>
      <c r="C139" s="18">
        <v>1</v>
      </c>
      <c r="D139" s="18">
        <v>1</v>
      </c>
      <c r="E139" s="100">
        <v>0</v>
      </c>
      <c r="F139" s="100" t="s">
        <v>64</v>
      </c>
      <c r="G139" s="100" t="s">
        <v>65</v>
      </c>
      <c r="H139" s="100" t="s">
        <v>74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11">
        <v>24009.582190000001</v>
      </c>
    </row>
    <row r="140" spans="1:14" customFormat="1" x14ac:dyDescent="0.25">
      <c r="A140" s="17">
        <v>2019</v>
      </c>
      <c r="B140" s="13" t="s">
        <v>1</v>
      </c>
      <c r="C140" s="18">
        <v>1</v>
      </c>
      <c r="D140" s="18">
        <v>1</v>
      </c>
      <c r="E140" s="100">
        <v>0</v>
      </c>
      <c r="F140" s="100" t="s">
        <v>64</v>
      </c>
      <c r="G140" s="100" t="s">
        <v>65</v>
      </c>
      <c r="H140" s="100" t="s">
        <v>75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11">
        <v>30793.759600000001</v>
      </c>
    </row>
    <row r="141" spans="1:14" customFormat="1" x14ac:dyDescent="0.25">
      <c r="A141" s="17">
        <v>2019</v>
      </c>
      <c r="B141" s="13" t="s">
        <v>1</v>
      </c>
      <c r="C141" s="18">
        <v>1</v>
      </c>
      <c r="D141" s="18">
        <v>1</v>
      </c>
      <c r="E141" s="100">
        <v>0</v>
      </c>
      <c r="F141" s="100" t="s">
        <v>64</v>
      </c>
      <c r="G141" s="100" t="s">
        <v>65</v>
      </c>
      <c r="H141" s="100" t="s">
        <v>76</v>
      </c>
      <c r="I141" s="21">
        <v>0</v>
      </c>
      <c r="J141" s="21">
        <v>0</v>
      </c>
      <c r="K141" s="21">
        <v>0</v>
      </c>
      <c r="L141" s="21">
        <v>0</v>
      </c>
      <c r="M141" s="21">
        <v>-25.830000000000382</v>
      </c>
      <c r="N141" s="11">
        <v>2387.4899999999998</v>
      </c>
    </row>
    <row r="142" spans="1:14" customFormat="1" x14ac:dyDescent="0.25">
      <c r="A142" s="17">
        <v>2019</v>
      </c>
      <c r="B142" s="13" t="s">
        <v>1</v>
      </c>
      <c r="C142" s="18">
        <v>1</v>
      </c>
      <c r="D142" s="18">
        <v>1</v>
      </c>
      <c r="E142" s="100">
        <v>1</v>
      </c>
      <c r="F142" s="100" t="s">
        <v>77</v>
      </c>
      <c r="G142" s="100" t="s">
        <v>78</v>
      </c>
      <c r="H142" s="100" t="s">
        <v>61</v>
      </c>
      <c r="I142" s="21">
        <v>0</v>
      </c>
      <c r="J142" s="21">
        <v>26.688839999999999</v>
      </c>
      <c r="K142" s="21">
        <v>0.20016</v>
      </c>
      <c r="L142" s="21">
        <v>0</v>
      </c>
      <c r="M142" s="21">
        <v>-2.8421709430404007E-14</v>
      </c>
      <c r="N142" s="11">
        <v>1855.5130899999999</v>
      </c>
    </row>
    <row r="143" spans="1:14" customFormat="1" x14ac:dyDescent="0.25">
      <c r="A143" s="17">
        <v>2019</v>
      </c>
      <c r="B143" s="13" t="s">
        <v>1</v>
      </c>
      <c r="C143" s="18">
        <v>1</v>
      </c>
      <c r="D143" s="18">
        <v>1</v>
      </c>
      <c r="E143" s="100">
        <v>1</v>
      </c>
      <c r="F143" s="100" t="s">
        <v>77</v>
      </c>
      <c r="G143" s="100" t="s">
        <v>79</v>
      </c>
      <c r="H143" s="100" t="s">
        <v>61</v>
      </c>
      <c r="I143" s="21">
        <v>0</v>
      </c>
      <c r="J143" s="21">
        <v>0</v>
      </c>
      <c r="K143" s="21">
        <v>0</v>
      </c>
      <c r="L143" s="21">
        <v>0</v>
      </c>
      <c r="M143" s="21">
        <v>-94.183909999999742</v>
      </c>
      <c r="N143" s="11">
        <v>38620.128429999997</v>
      </c>
    </row>
    <row r="144" spans="1:14" customFormat="1" x14ac:dyDescent="0.25">
      <c r="A144" s="17">
        <v>2019</v>
      </c>
      <c r="B144" s="13" t="s">
        <v>1</v>
      </c>
      <c r="C144" s="18">
        <v>1</v>
      </c>
      <c r="D144" s="18">
        <v>1</v>
      </c>
      <c r="E144" s="100">
        <v>1</v>
      </c>
      <c r="F144" s="100" t="s">
        <v>77</v>
      </c>
      <c r="G144" s="100" t="s">
        <v>80</v>
      </c>
      <c r="H144" s="100" t="s">
        <v>61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11">
        <v>368800</v>
      </c>
    </row>
    <row r="145" spans="1:14" customFormat="1" x14ac:dyDescent="0.25">
      <c r="A145" s="17">
        <v>2019</v>
      </c>
      <c r="B145" s="13" t="s">
        <v>1</v>
      </c>
      <c r="C145" s="18">
        <v>1</v>
      </c>
      <c r="D145" s="18">
        <v>1</v>
      </c>
      <c r="E145" s="100">
        <v>1</v>
      </c>
      <c r="F145" s="100" t="s">
        <v>77</v>
      </c>
      <c r="G145" s="100" t="s">
        <v>81</v>
      </c>
      <c r="H145" s="100" t="s">
        <v>61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11">
        <v>0</v>
      </c>
    </row>
    <row r="146" spans="1:14" customFormat="1" x14ac:dyDescent="0.25">
      <c r="A146" s="17">
        <v>2019</v>
      </c>
      <c r="B146" s="13" t="s">
        <v>1</v>
      </c>
      <c r="C146" s="18">
        <v>1</v>
      </c>
      <c r="D146" s="18">
        <v>1</v>
      </c>
      <c r="E146" s="100">
        <v>1</v>
      </c>
      <c r="F146" s="100" t="s">
        <v>82</v>
      </c>
      <c r="G146" s="100" t="s">
        <v>83</v>
      </c>
      <c r="H146" s="100" t="s">
        <v>61</v>
      </c>
      <c r="I146" s="21">
        <v>0</v>
      </c>
      <c r="J146" s="21">
        <v>0</v>
      </c>
      <c r="K146" s="21">
        <v>212.91675000000001</v>
      </c>
      <c r="L146" s="21">
        <v>0</v>
      </c>
      <c r="M146" s="21">
        <v>0</v>
      </c>
      <c r="N146" s="11">
        <v>12343</v>
      </c>
    </row>
    <row r="147" spans="1:14" customFormat="1" x14ac:dyDescent="0.25">
      <c r="A147" s="17">
        <v>2019</v>
      </c>
      <c r="B147" s="13" t="s">
        <v>1</v>
      </c>
      <c r="C147" s="18">
        <v>1</v>
      </c>
      <c r="D147" s="18">
        <v>1</v>
      </c>
      <c r="E147" s="100">
        <v>1</v>
      </c>
      <c r="F147" s="100" t="s">
        <v>82</v>
      </c>
      <c r="G147" s="100" t="s">
        <v>84</v>
      </c>
      <c r="H147" s="100" t="s">
        <v>61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11">
        <v>50183</v>
      </c>
    </row>
    <row r="148" spans="1:14" customFormat="1" x14ac:dyDescent="0.25">
      <c r="A148" s="17">
        <v>2019</v>
      </c>
      <c r="B148" s="13" t="s">
        <v>1</v>
      </c>
      <c r="C148" s="18">
        <v>1</v>
      </c>
      <c r="D148" s="18">
        <v>1</v>
      </c>
      <c r="E148" s="100">
        <v>1</v>
      </c>
      <c r="F148" s="100" t="s">
        <v>82</v>
      </c>
      <c r="G148" s="100" t="s">
        <v>85</v>
      </c>
      <c r="H148" s="100" t="s">
        <v>61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11">
        <v>0</v>
      </c>
    </row>
    <row r="149" spans="1:14" customFormat="1" x14ac:dyDescent="0.25">
      <c r="A149" s="17">
        <v>2019</v>
      </c>
      <c r="B149" s="13" t="s">
        <v>1</v>
      </c>
      <c r="C149" s="18">
        <v>1</v>
      </c>
      <c r="D149" s="18">
        <v>1</v>
      </c>
      <c r="E149" s="100">
        <v>1</v>
      </c>
      <c r="F149" s="100" t="s">
        <v>77</v>
      </c>
      <c r="G149" s="100" t="s">
        <v>86</v>
      </c>
      <c r="H149" s="100" t="s">
        <v>61</v>
      </c>
      <c r="I149" s="21">
        <v>921.32331999999997</v>
      </c>
      <c r="J149" s="21">
        <v>19512.449519999998</v>
      </c>
      <c r="K149" s="21">
        <v>17292.3593</v>
      </c>
      <c r="L149" s="21">
        <v>339.40886999999998</v>
      </c>
      <c r="M149" s="21">
        <v>-1.0181400001165457</v>
      </c>
      <c r="N149" s="11">
        <v>4751324.46294</v>
      </c>
    </row>
    <row r="150" spans="1:14" customFormat="1" x14ac:dyDescent="0.25">
      <c r="A150" s="17">
        <v>2019</v>
      </c>
      <c r="B150" s="13" t="s">
        <v>1</v>
      </c>
      <c r="C150" s="18">
        <v>1</v>
      </c>
      <c r="D150" s="18">
        <v>1</v>
      </c>
      <c r="E150" s="100">
        <v>0</v>
      </c>
      <c r="F150" s="100" t="s">
        <v>77</v>
      </c>
      <c r="G150" s="100" t="s">
        <v>86</v>
      </c>
      <c r="H150" s="100" t="s">
        <v>67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11">
        <v>26202.693619999998</v>
      </c>
    </row>
    <row r="151" spans="1:14" customFormat="1" x14ac:dyDescent="0.25">
      <c r="A151" s="17">
        <v>2019</v>
      </c>
      <c r="B151" s="13" t="s">
        <v>1</v>
      </c>
      <c r="C151" s="18">
        <v>1</v>
      </c>
      <c r="D151" s="18">
        <v>0</v>
      </c>
      <c r="E151" s="100">
        <v>0</v>
      </c>
      <c r="F151" s="100" t="s">
        <v>77</v>
      </c>
      <c r="G151" s="100" t="s">
        <v>86</v>
      </c>
      <c r="H151" s="100" t="s">
        <v>87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11">
        <v>1020.9401800000001</v>
      </c>
    </row>
    <row r="152" spans="1:14" customFormat="1" x14ac:dyDescent="0.25">
      <c r="A152" s="17">
        <v>2019</v>
      </c>
      <c r="B152" s="13" t="s">
        <v>1</v>
      </c>
      <c r="C152" s="18">
        <v>1</v>
      </c>
      <c r="D152" s="18">
        <v>0</v>
      </c>
      <c r="E152" s="100">
        <v>0</v>
      </c>
      <c r="F152" s="100" t="s">
        <v>77</v>
      </c>
      <c r="G152" s="100" t="s">
        <v>86</v>
      </c>
      <c r="H152" s="100" t="s">
        <v>88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11">
        <v>0</v>
      </c>
    </row>
    <row r="153" spans="1:14" customFormat="1" x14ac:dyDescent="0.25">
      <c r="A153" s="17">
        <v>2019</v>
      </c>
      <c r="B153" s="13" t="s">
        <v>1</v>
      </c>
      <c r="C153" s="18">
        <v>1</v>
      </c>
      <c r="D153" s="18">
        <v>0</v>
      </c>
      <c r="E153" s="100">
        <v>0</v>
      </c>
      <c r="F153" s="100" t="s">
        <v>77</v>
      </c>
      <c r="G153" s="100" t="s">
        <v>86</v>
      </c>
      <c r="H153" s="100" t="s">
        <v>89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11">
        <v>0</v>
      </c>
    </row>
    <row r="154" spans="1:14" customFormat="1" x14ac:dyDescent="0.25">
      <c r="A154" s="17">
        <v>2019</v>
      </c>
      <c r="B154" s="13" t="s">
        <v>1</v>
      </c>
      <c r="C154" s="18">
        <v>1</v>
      </c>
      <c r="D154" s="18">
        <v>1</v>
      </c>
      <c r="E154" s="100">
        <v>0</v>
      </c>
      <c r="F154" s="100" t="s">
        <v>77</v>
      </c>
      <c r="G154" s="100" t="s">
        <v>86</v>
      </c>
      <c r="H154" s="100" t="s">
        <v>75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11">
        <v>84324.636429999999</v>
      </c>
    </row>
    <row r="155" spans="1:14" customFormat="1" x14ac:dyDescent="0.25">
      <c r="A155" s="17">
        <v>2019</v>
      </c>
      <c r="B155" s="13" t="s">
        <v>1</v>
      </c>
      <c r="C155" s="18">
        <v>1</v>
      </c>
      <c r="D155" s="18">
        <v>1</v>
      </c>
      <c r="E155" s="100">
        <v>0</v>
      </c>
      <c r="F155" s="100" t="s">
        <v>77</v>
      </c>
      <c r="G155" s="100" t="s">
        <v>86</v>
      </c>
      <c r="H155" s="100" t="s">
        <v>90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11">
        <v>43791.10615</v>
      </c>
    </row>
    <row r="156" spans="1:14" customFormat="1" x14ac:dyDescent="0.25">
      <c r="A156" s="17">
        <v>2019</v>
      </c>
      <c r="B156" s="13" t="s">
        <v>1</v>
      </c>
      <c r="C156" s="18">
        <v>1</v>
      </c>
      <c r="D156" s="18">
        <v>1</v>
      </c>
      <c r="E156" s="100">
        <v>0</v>
      </c>
      <c r="F156" s="100" t="s">
        <v>77</v>
      </c>
      <c r="G156" s="100" t="s">
        <v>86</v>
      </c>
      <c r="H156" s="100" t="s">
        <v>5</v>
      </c>
      <c r="I156" s="21">
        <v>0</v>
      </c>
      <c r="J156" s="21">
        <v>58.670160000000003</v>
      </c>
      <c r="K156" s="21">
        <v>19.556719999999999</v>
      </c>
      <c r="L156" s="21">
        <v>0</v>
      </c>
      <c r="M156" s="21">
        <v>1.0658141036401503E-13</v>
      </c>
      <c r="N156" s="11">
        <v>1434.8562400000001</v>
      </c>
    </row>
    <row r="157" spans="1:14" customFormat="1" x14ac:dyDescent="0.25">
      <c r="A157" s="17">
        <v>2019</v>
      </c>
      <c r="B157" s="13" t="s">
        <v>1</v>
      </c>
      <c r="C157" s="18">
        <v>1</v>
      </c>
      <c r="D157" s="18">
        <v>1</v>
      </c>
      <c r="E157" s="100">
        <v>1</v>
      </c>
      <c r="F157" s="100" t="s">
        <v>77</v>
      </c>
      <c r="G157" s="100" t="s">
        <v>86</v>
      </c>
      <c r="H157" s="100" t="s">
        <v>91</v>
      </c>
      <c r="I157" s="21">
        <v>0</v>
      </c>
      <c r="J157" s="21">
        <v>0</v>
      </c>
      <c r="K157" s="21">
        <v>0</v>
      </c>
      <c r="L157" s="21">
        <v>0</v>
      </c>
      <c r="M157" s="21">
        <v>-3.9999999999999671E-5</v>
      </c>
      <c r="N157" s="11">
        <v>3.7200000000000002E-3</v>
      </c>
    </row>
    <row r="158" spans="1:14" customFormat="1" x14ac:dyDescent="0.25">
      <c r="A158" s="17">
        <v>2019</v>
      </c>
      <c r="B158" s="13" t="s">
        <v>1</v>
      </c>
      <c r="C158" s="18">
        <v>1</v>
      </c>
      <c r="D158" s="18">
        <v>1</v>
      </c>
      <c r="E158" s="100">
        <v>1</v>
      </c>
      <c r="F158" s="100" t="s">
        <v>77</v>
      </c>
      <c r="G158" s="100" t="s">
        <v>86</v>
      </c>
      <c r="H158" s="100" t="s">
        <v>92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11">
        <v>4319.0164400000003</v>
      </c>
    </row>
    <row r="159" spans="1:14" customFormat="1" x14ac:dyDescent="0.25">
      <c r="A159" s="17">
        <v>2019</v>
      </c>
      <c r="B159" s="13" t="s">
        <v>1</v>
      </c>
      <c r="C159" s="18">
        <v>1</v>
      </c>
      <c r="D159" s="18">
        <v>1</v>
      </c>
      <c r="E159" s="100">
        <v>0</v>
      </c>
      <c r="F159" s="100" t="s">
        <v>77</v>
      </c>
      <c r="G159" s="100" t="s">
        <v>86</v>
      </c>
      <c r="H159" s="100" t="s">
        <v>93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11">
        <v>3600.49235</v>
      </c>
    </row>
    <row r="160" spans="1:14" customFormat="1" x14ac:dyDescent="0.25">
      <c r="A160" s="17">
        <v>2019</v>
      </c>
      <c r="B160" s="13" t="s">
        <v>1</v>
      </c>
      <c r="C160" s="18">
        <v>1</v>
      </c>
      <c r="D160" s="18">
        <v>1</v>
      </c>
      <c r="E160" s="100">
        <v>0</v>
      </c>
      <c r="F160" s="100" t="s">
        <v>77</v>
      </c>
      <c r="G160" s="100" t="s">
        <v>86</v>
      </c>
      <c r="H160" s="100" t="s">
        <v>94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11">
        <v>15000</v>
      </c>
    </row>
    <row r="161" spans="1:14" customFormat="1" x14ac:dyDescent="0.25">
      <c r="A161" s="17">
        <v>2019</v>
      </c>
      <c r="B161" s="13" t="s">
        <v>1</v>
      </c>
      <c r="C161" s="18">
        <v>1</v>
      </c>
      <c r="D161" s="18">
        <v>1</v>
      </c>
      <c r="E161" s="100">
        <v>0</v>
      </c>
      <c r="F161" s="100" t="s">
        <v>77</v>
      </c>
      <c r="G161" s="100" t="s">
        <v>86</v>
      </c>
      <c r="H161" s="100" t="s">
        <v>58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11">
        <v>29460.454750000001</v>
      </c>
    </row>
    <row r="162" spans="1:14" customFormat="1" x14ac:dyDescent="0.25">
      <c r="A162" s="17">
        <v>2019</v>
      </c>
      <c r="B162" s="13" t="s">
        <v>1</v>
      </c>
      <c r="C162" s="18">
        <v>1</v>
      </c>
      <c r="D162" s="18">
        <v>1</v>
      </c>
      <c r="E162" s="100">
        <v>1</v>
      </c>
      <c r="F162" s="100" t="s">
        <v>77</v>
      </c>
      <c r="G162" s="100" t="s">
        <v>95</v>
      </c>
      <c r="H162" s="100" t="s">
        <v>61</v>
      </c>
      <c r="I162" s="21">
        <v>2180.5486299999998</v>
      </c>
      <c r="J162" s="21">
        <v>4166.6666699999996</v>
      </c>
      <c r="K162" s="21">
        <v>1589.5250000000001</v>
      </c>
      <c r="L162" s="21">
        <v>0</v>
      </c>
      <c r="M162" s="21">
        <v>3.7744030123576522E-10</v>
      </c>
      <c r="N162" s="11">
        <v>2983024.2178600002</v>
      </c>
    </row>
    <row r="163" spans="1:14" customFormat="1" x14ac:dyDescent="0.25">
      <c r="A163" s="17">
        <v>2019</v>
      </c>
      <c r="B163" s="13" t="s">
        <v>1</v>
      </c>
      <c r="C163" s="18">
        <v>1</v>
      </c>
      <c r="D163" s="18">
        <v>1</v>
      </c>
      <c r="E163" s="100">
        <v>0</v>
      </c>
      <c r="F163" s="100" t="s">
        <v>77</v>
      </c>
      <c r="G163" s="100" t="s">
        <v>95</v>
      </c>
      <c r="H163" s="100" t="s">
        <v>74</v>
      </c>
      <c r="I163" s="21">
        <v>0</v>
      </c>
      <c r="J163" s="21">
        <v>2878.75</v>
      </c>
      <c r="K163" s="21">
        <v>580.38503000000003</v>
      </c>
      <c r="L163" s="21">
        <v>160.9701</v>
      </c>
      <c r="M163" s="21">
        <v>0</v>
      </c>
      <c r="N163" s="11">
        <v>131648.66067000001</v>
      </c>
    </row>
    <row r="164" spans="1:14" customFormat="1" x14ac:dyDescent="0.25">
      <c r="A164" s="17">
        <v>2019</v>
      </c>
      <c r="B164" s="13" t="s">
        <v>1</v>
      </c>
      <c r="C164" s="18">
        <v>1</v>
      </c>
      <c r="D164" s="18">
        <v>1</v>
      </c>
      <c r="E164" s="100">
        <v>0</v>
      </c>
      <c r="F164" s="100" t="s">
        <v>77</v>
      </c>
      <c r="G164" s="100" t="s">
        <v>95</v>
      </c>
      <c r="H164" s="100" t="s">
        <v>67</v>
      </c>
      <c r="I164" s="21">
        <v>0</v>
      </c>
      <c r="J164" s="21">
        <v>2574.8706200000001</v>
      </c>
      <c r="K164" s="21">
        <v>618.84119999999996</v>
      </c>
      <c r="L164" s="21">
        <v>115.81196</v>
      </c>
      <c r="M164" s="21">
        <v>0</v>
      </c>
      <c r="N164" s="11">
        <v>207390.60995000001</v>
      </c>
    </row>
    <row r="165" spans="1:14" customFormat="1" x14ac:dyDescent="0.25">
      <c r="A165" s="17">
        <v>2019</v>
      </c>
      <c r="B165" s="13" t="s">
        <v>1</v>
      </c>
      <c r="C165" s="18">
        <v>1</v>
      </c>
      <c r="D165" s="18">
        <v>1</v>
      </c>
      <c r="E165" s="100">
        <v>0</v>
      </c>
      <c r="F165" s="100" t="s">
        <v>77</v>
      </c>
      <c r="G165" s="100" t="s">
        <v>95</v>
      </c>
      <c r="H165" s="100" t="s">
        <v>96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11">
        <v>0</v>
      </c>
    </row>
    <row r="166" spans="1:14" customFormat="1" x14ac:dyDescent="0.25">
      <c r="A166" s="17">
        <v>2019</v>
      </c>
      <c r="B166" s="13" t="s">
        <v>1</v>
      </c>
      <c r="C166" s="18">
        <v>1</v>
      </c>
      <c r="D166" s="18">
        <v>1</v>
      </c>
      <c r="E166" s="100">
        <v>0</v>
      </c>
      <c r="F166" s="100" t="s">
        <v>77</v>
      </c>
      <c r="G166" s="100" t="s">
        <v>95</v>
      </c>
      <c r="H166" s="100" t="s">
        <v>93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11">
        <v>51938.824330000003</v>
      </c>
    </row>
    <row r="167" spans="1:14" customFormat="1" x14ac:dyDescent="0.25">
      <c r="A167" s="17">
        <v>2019</v>
      </c>
      <c r="B167" s="13" t="s">
        <v>1</v>
      </c>
      <c r="C167" s="18">
        <v>1</v>
      </c>
      <c r="D167" s="18">
        <v>1</v>
      </c>
      <c r="E167" s="100">
        <v>0</v>
      </c>
      <c r="F167" s="100" t="s">
        <v>77</v>
      </c>
      <c r="G167" s="100" t="s">
        <v>95</v>
      </c>
      <c r="H167" s="100" t="s">
        <v>5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11">
        <v>0</v>
      </c>
    </row>
    <row r="168" spans="1:14" customFormat="1" x14ac:dyDescent="0.25">
      <c r="A168" s="17">
        <v>2019</v>
      </c>
      <c r="B168" s="13" t="s">
        <v>1</v>
      </c>
      <c r="C168" s="18">
        <v>1</v>
      </c>
      <c r="D168" s="18">
        <v>1</v>
      </c>
      <c r="E168" s="100">
        <v>0</v>
      </c>
      <c r="F168" s="100" t="s">
        <v>77</v>
      </c>
      <c r="G168" s="100" t="s">
        <v>95</v>
      </c>
      <c r="H168" s="100" t="s">
        <v>75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11">
        <v>0</v>
      </c>
    </row>
    <row r="169" spans="1:14" customFormat="1" x14ac:dyDescent="0.25">
      <c r="A169" s="17">
        <v>2019</v>
      </c>
      <c r="B169" s="13" t="s">
        <v>1</v>
      </c>
      <c r="C169" s="18">
        <v>1</v>
      </c>
      <c r="D169" s="18">
        <v>0</v>
      </c>
      <c r="E169" s="100">
        <v>0</v>
      </c>
      <c r="F169" s="100" t="s">
        <v>77</v>
      </c>
      <c r="G169" s="100" t="s">
        <v>95</v>
      </c>
      <c r="H169" s="100" t="s">
        <v>87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11">
        <v>0</v>
      </c>
    </row>
    <row r="170" spans="1:14" customFormat="1" x14ac:dyDescent="0.25">
      <c r="A170" s="17">
        <v>2019</v>
      </c>
      <c r="B170" s="13" t="s">
        <v>1</v>
      </c>
      <c r="C170" s="18">
        <v>1</v>
      </c>
      <c r="D170" s="18">
        <v>1</v>
      </c>
      <c r="E170" s="100">
        <v>0</v>
      </c>
      <c r="F170" s="100" t="s">
        <v>77</v>
      </c>
      <c r="G170" s="100" t="s">
        <v>95</v>
      </c>
      <c r="H170" s="100" t="s">
        <v>70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11">
        <v>47316.31394</v>
      </c>
    </row>
    <row r="171" spans="1:14" customFormat="1" x14ac:dyDescent="0.25">
      <c r="A171" s="17">
        <v>2019</v>
      </c>
      <c r="B171" s="13" t="s">
        <v>1</v>
      </c>
      <c r="C171" s="18">
        <v>1</v>
      </c>
      <c r="D171" s="18">
        <v>1</v>
      </c>
      <c r="E171" s="100">
        <v>0</v>
      </c>
      <c r="F171" s="100" t="s">
        <v>77</v>
      </c>
      <c r="G171" s="100" t="s">
        <v>95</v>
      </c>
      <c r="H171" s="100" t="s">
        <v>97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11">
        <v>47451.985939999999</v>
      </c>
    </row>
    <row r="172" spans="1:14" customFormat="1" x14ac:dyDescent="0.25">
      <c r="A172" s="17">
        <v>2019</v>
      </c>
      <c r="B172" s="13" t="s">
        <v>1</v>
      </c>
      <c r="C172" s="18">
        <v>1</v>
      </c>
      <c r="D172" s="18">
        <v>1</v>
      </c>
      <c r="E172" s="100">
        <v>1</v>
      </c>
      <c r="F172" s="100" t="s">
        <v>77</v>
      </c>
      <c r="G172" s="100" t="s">
        <v>98</v>
      </c>
      <c r="H172" s="100" t="s">
        <v>61</v>
      </c>
      <c r="I172" s="21">
        <v>0</v>
      </c>
      <c r="J172" s="21">
        <v>0</v>
      </c>
      <c r="K172" s="21">
        <v>311.56474000000003</v>
      </c>
      <c r="L172" s="21">
        <v>0</v>
      </c>
      <c r="M172" s="21">
        <v>0</v>
      </c>
      <c r="N172" s="11">
        <v>112936.5116</v>
      </c>
    </row>
    <row r="173" spans="1:14" customFormat="1" x14ac:dyDescent="0.25">
      <c r="A173" s="17">
        <v>2019</v>
      </c>
      <c r="B173" s="13" t="s">
        <v>1</v>
      </c>
      <c r="C173" s="18">
        <v>1</v>
      </c>
      <c r="D173" s="18">
        <v>1</v>
      </c>
      <c r="E173" s="100">
        <v>0</v>
      </c>
      <c r="F173" s="100" t="s">
        <v>77</v>
      </c>
      <c r="G173" s="100" t="s">
        <v>98</v>
      </c>
      <c r="H173" s="100" t="s">
        <v>99</v>
      </c>
      <c r="I173" s="21">
        <v>17664.52349</v>
      </c>
      <c r="J173" s="21">
        <v>1338.1774800000001</v>
      </c>
      <c r="K173" s="21">
        <v>1388.4508900000001</v>
      </c>
      <c r="L173" s="21">
        <v>0</v>
      </c>
      <c r="M173" s="21">
        <v>8.8675733422860503E-12</v>
      </c>
      <c r="N173" s="11">
        <v>91469.876640000002</v>
      </c>
    </row>
    <row r="174" spans="1:14" customFormat="1" x14ac:dyDescent="0.25">
      <c r="A174" s="17">
        <v>2019</v>
      </c>
      <c r="B174" s="13" t="s">
        <v>1</v>
      </c>
      <c r="C174" s="18">
        <v>1</v>
      </c>
      <c r="D174" s="18">
        <v>1</v>
      </c>
      <c r="E174" s="100">
        <v>0</v>
      </c>
      <c r="F174" s="100" t="s">
        <v>77</v>
      </c>
      <c r="G174" s="100" t="s">
        <v>98</v>
      </c>
      <c r="H174" s="100" t="s">
        <v>67</v>
      </c>
      <c r="I174" s="21">
        <v>0</v>
      </c>
      <c r="J174" s="21">
        <v>0</v>
      </c>
      <c r="K174" s="21">
        <v>3273.0758900000001</v>
      </c>
      <c r="L174" s="21">
        <v>0</v>
      </c>
      <c r="M174" s="21">
        <v>0</v>
      </c>
      <c r="N174" s="11">
        <v>326087.08601999999</v>
      </c>
    </row>
    <row r="175" spans="1:14" customFormat="1" x14ac:dyDescent="0.25">
      <c r="A175" s="17">
        <v>2019</v>
      </c>
      <c r="B175" s="13" t="s">
        <v>1</v>
      </c>
      <c r="C175" s="18">
        <v>1</v>
      </c>
      <c r="D175" s="18">
        <v>1</v>
      </c>
      <c r="E175" s="100">
        <v>0</v>
      </c>
      <c r="F175" s="100" t="s">
        <v>77</v>
      </c>
      <c r="G175" s="100" t="s">
        <v>98</v>
      </c>
      <c r="H175" s="100" t="s">
        <v>63</v>
      </c>
      <c r="I175" s="21">
        <v>2937.97786</v>
      </c>
      <c r="J175" s="21">
        <v>0</v>
      </c>
      <c r="K175" s="21">
        <v>0</v>
      </c>
      <c r="L175" s="21">
        <v>0</v>
      </c>
      <c r="M175" s="21">
        <v>-9.0949470177292824E-13</v>
      </c>
      <c r="N175" s="11">
        <v>78362.957269999999</v>
      </c>
    </row>
    <row r="176" spans="1:14" customFormat="1" x14ac:dyDescent="0.25">
      <c r="A176" s="17">
        <v>2019</v>
      </c>
      <c r="B176" s="13" t="s">
        <v>1</v>
      </c>
      <c r="C176" s="18">
        <v>1</v>
      </c>
      <c r="D176" s="18">
        <v>1</v>
      </c>
      <c r="E176" s="100">
        <v>0</v>
      </c>
      <c r="F176" s="100" t="s">
        <v>77</v>
      </c>
      <c r="G176" s="100" t="s">
        <v>98</v>
      </c>
      <c r="H176" s="100" t="s">
        <v>100</v>
      </c>
      <c r="I176" s="21">
        <v>0</v>
      </c>
      <c r="J176" s="21">
        <v>0</v>
      </c>
      <c r="K176" s="21">
        <v>257.20625000000001</v>
      </c>
      <c r="L176" s="21">
        <v>0</v>
      </c>
      <c r="M176" s="21">
        <v>0</v>
      </c>
      <c r="N176" s="11">
        <v>17565.577840000002</v>
      </c>
    </row>
    <row r="177" spans="1:14" customFormat="1" x14ac:dyDescent="0.25">
      <c r="A177" s="17">
        <v>2019</v>
      </c>
      <c r="B177" s="13" t="s">
        <v>1</v>
      </c>
      <c r="C177" s="18">
        <v>1</v>
      </c>
      <c r="D177" s="18">
        <v>1</v>
      </c>
      <c r="E177" s="100">
        <v>0</v>
      </c>
      <c r="F177" s="100" t="s">
        <v>77</v>
      </c>
      <c r="G177" s="100" t="s">
        <v>98</v>
      </c>
      <c r="H177" s="100" t="s">
        <v>94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11">
        <v>8195.7509399999999</v>
      </c>
    </row>
    <row r="178" spans="1:14" customFormat="1" x14ac:dyDescent="0.25">
      <c r="A178" s="17">
        <v>2019</v>
      </c>
      <c r="B178" s="13" t="s">
        <v>1</v>
      </c>
      <c r="C178" s="18">
        <v>1</v>
      </c>
      <c r="D178" s="18">
        <v>1</v>
      </c>
      <c r="E178" s="100">
        <v>1</v>
      </c>
      <c r="F178" s="100" t="s">
        <v>82</v>
      </c>
      <c r="G178" s="100" t="s">
        <v>101</v>
      </c>
      <c r="H178" s="100" t="s">
        <v>61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11">
        <v>87605</v>
      </c>
    </row>
    <row r="179" spans="1:14" customFormat="1" x14ac:dyDescent="0.25">
      <c r="A179" s="17">
        <v>2019</v>
      </c>
      <c r="B179" s="13" t="s">
        <v>1</v>
      </c>
      <c r="C179" s="18">
        <v>1</v>
      </c>
      <c r="D179" s="18">
        <v>1</v>
      </c>
      <c r="E179" s="100">
        <v>1</v>
      </c>
      <c r="F179" s="100" t="s">
        <v>82</v>
      </c>
      <c r="G179" s="100" t="s">
        <v>101</v>
      </c>
      <c r="H179" s="100" t="s">
        <v>102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11">
        <v>299</v>
      </c>
    </row>
    <row r="180" spans="1:14" customFormat="1" x14ac:dyDescent="0.25">
      <c r="A180" s="17">
        <v>2019</v>
      </c>
      <c r="B180" s="13" t="s">
        <v>1</v>
      </c>
      <c r="C180" s="18">
        <v>1</v>
      </c>
      <c r="D180" s="18">
        <v>1</v>
      </c>
      <c r="E180" s="100">
        <v>1</v>
      </c>
      <c r="F180" s="100" t="s">
        <v>82</v>
      </c>
      <c r="G180" s="100" t="s">
        <v>101</v>
      </c>
      <c r="H180" s="100" t="s">
        <v>103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11">
        <v>1263</v>
      </c>
    </row>
    <row r="181" spans="1:14" customFormat="1" x14ac:dyDescent="0.25">
      <c r="A181" s="17">
        <v>2019</v>
      </c>
      <c r="B181" s="13" t="s">
        <v>1</v>
      </c>
      <c r="C181" s="18">
        <v>1</v>
      </c>
      <c r="D181" s="18">
        <v>0</v>
      </c>
      <c r="E181" s="100">
        <v>0</v>
      </c>
      <c r="F181" s="100" t="s">
        <v>82</v>
      </c>
      <c r="G181" s="100" t="s">
        <v>101</v>
      </c>
      <c r="H181" s="100" t="s">
        <v>87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11">
        <v>2</v>
      </c>
    </row>
    <row r="182" spans="1:14" customFormat="1" x14ac:dyDescent="0.25">
      <c r="A182" s="17">
        <v>2019</v>
      </c>
      <c r="B182" s="13" t="s">
        <v>1</v>
      </c>
      <c r="C182" s="18">
        <v>1</v>
      </c>
      <c r="D182" s="18">
        <v>1</v>
      </c>
      <c r="E182" s="100">
        <v>1</v>
      </c>
      <c r="F182" s="100" t="s">
        <v>82</v>
      </c>
      <c r="G182" s="100" t="s">
        <v>101</v>
      </c>
      <c r="H182" s="100" t="s">
        <v>104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11">
        <v>155</v>
      </c>
    </row>
    <row r="183" spans="1:14" customFormat="1" x14ac:dyDescent="0.25">
      <c r="A183" s="17">
        <v>2019</v>
      </c>
      <c r="B183" s="13" t="s">
        <v>1</v>
      </c>
      <c r="C183" s="18">
        <v>1</v>
      </c>
      <c r="D183" s="18">
        <v>1</v>
      </c>
      <c r="E183" s="100">
        <v>1</v>
      </c>
      <c r="F183" s="100" t="s">
        <v>82</v>
      </c>
      <c r="G183" s="100" t="s">
        <v>101</v>
      </c>
      <c r="H183" s="100" t="s">
        <v>105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11">
        <v>239</v>
      </c>
    </row>
    <row r="184" spans="1:14" customFormat="1" x14ac:dyDescent="0.25">
      <c r="A184" s="17">
        <v>2019</v>
      </c>
      <c r="B184" s="13" t="s">
        <v>1</v>
      </c>
      <c r="C184" s="18">
        <v>1</v>
      </c>
      <c r="D184" s="18">
        <v>1</v>
      </c>
      <c r="E184" s="100">
        <v>1</v>
      </c>
      <c r="F184" s="100" t="s">
        <v>82</v>
      </c>
      <c r="G184" s="100" t="s">
        <v>101</v>
      </c>
      <c r="H184" s="100" t="s">
        <v>106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11">
        <v>699</v>
      </c>
    </row>
    <row r="185" spans="1:14" customFormat="1" x14ac:dyDescent="0.25">
      <c r="A185" s="17">
        <v>2019</v>
      </c>
      <c r="B185" s="13" t="s">
        <v>1</v>
      </c>
      <c r="C185" s="18">
        <v>1</v>
      </c>
      <c r="D185" s="18">
        <v>1</v>
      </c>
      <c r="E185" s="100">
        <v>0</v>
      </c>
      <c r="F185" s="100" t="s">
        <v>82</v>
      </c>
      <c r="G185" s="100" t="s">
        <v>101</v>
      </c>
      <c r="H185" s="100" t="s">
        <v>107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11">
        <v>2711</v>
      </c>
    </row>
    <row r="186" spans="1:14" customFormat="1" x14ac:dyDescent="0.25">
      <c r="A186" s="17">
        <v>2019</v>
      </c>
      <c r="B186" s="13" t="s">
        <v>1</v>
      </c>
      <c r="C186" s="18">
        <v>1</v>
      </c>
      <c r="D186" s="18">
        <v>1</v>
      </c>
      <c r="E186" s="100">
        <v>0</v>
      </c>
      <c r="F186" s="100" t="s">
        <v>82</v>
      </c>
      <c r="G186" s="100" t="s">
        <v>101</v>
      </c>
      <c r="H186" s="100" t="s">
        <v>108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11">
        <v>11335</v>
      </c>
    </row>
    <row r="187" spans="1:14" customFormat="1" x14ac:dyDescent="0.25">
      <c r="A187" s="17">
        <v>2019</v>
      </c>
      <c r="B187" s="13" t="s">
        <v>1</v>
      </c>
      <c r="C187" s="18">
        <v>1</v>
      </c>
      <c r="D187" s="18">
        <v>1</v>
      </c>
      <c r="E187" s="100">
        <v>0</v>
      </c>
      <c r="F187" s="100" t="s">
        <v>82</v>
      </c>
      <c r="G187" s="100" t="s">
        <v>101</v>
      </c>
      <c r="H187" s="100" t="s">
        <v>58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11">
        <v>487</v>
      </c>
    </row>
    <row r="188" spans="1:14" customFormat="1" x14ac:dyDescent="0.25">
      <c r="A188" s="17">
        <v>2019</v>
      </c>
      <c r="B188" s="13" t="s">
        <v>1</v>
      </c>
      <c r="C188" s="18">
        <v>1</v>
      </c>
      <c r="D188" s="18">
        <v>1</v>
      </c>
      <c r="E188" s="100">
        <v>1</v>
      </c>
      <c r="F188" s="100" t="s">
        <v>82</v>
      </c>
      <c r="G188" s="100" t="s">
        <v>109</v>
      </c>
      <c r="H188" s="100" t="s">
        <v>61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11">
        <v>184368</v>
      </c>
    </row>
    <row r="189" spans="1:14" customFormat="1" x14ac:dyDescent="0.25">
      <c r="A189" s="17">
        <v>2019</v>
      </c>
      <c r="B189" s="13" t="s">
        <v>1</v>
      </c>
      <c r="C189" s="18">
        <v>1</v>
      </c>
      <c r="D189" s="18">
        <v>1</v>
      </c>
      <c r="E189" s="100">
        <v>1</v>
      </c>
      <c r="F189" s="100" t="s">
        <v>82</v>
      </c>
      <c r="G189" s="100" t="s">
        <v>109</v>
      </c>
      <c r="H189" s="100" t="s">
        <v>102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11">
        <v>2230</v>
      </c>
    </row>
    <row r="190" spans="1:14" customFormat="1" x14ac:dyDescent="0.25">
      <c r="A190" s="17">
        <v>2019</v>
      </c>
      <c r="B190" s="13" t="s">
        <v>1</v>
      </c>
      <c r="C190" s="18">
        <v>1</v>
      </c>
      <c r="D190" s="18">
        <v>1</v>
      </c>
      <c r="E190" s="100">
        <v>1</v>
      </c>
      <c r="F190" s="100" t="s">
        <v>82</v>
      </c>
      <c r="G190" s="100" t="s">
        <v>109</v>
      </c>
      <c r="H190" s="100" t="s">
        <v>103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11">
        <v>8092</v>
      </c>
    </row>
    <row r="191" spans="1:14" customFormat="1" x14ac:dyDescent="0.25">
      <c r="A191" s="17">
        <v>2019</v>
      </c>
      <c r="B191" s="13" t="s">
        <v>1</v>
      </c>
      <c r="C191" s="18">
        <v>1</v>
      </c>
      <c r="D191" s="18">
        <v>0</v>
      </c>
      <c r="E191" s="100">
        <v>0</v>
      </c>
      <c r="F191" s="100" t="s">
        <v>82</v>
      </c>
      <c r="G191" s="100" t="s">
        <v>109</v>
      </c>
      <c r="H191" s="100" t="s">
        <v>87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11">
        <v>19.411000000000001</v>
      </c>
    </row>
    <row r="192" spans="1:14" customFormat="1" x14ac:dyDescent="0.25">
      <c r="A192" s="17">
        <v>2019</v>
      </c>
      <c r="B192" s="13" t="s">
        <v>1</v>
      </c>
      <c r="C192" s="18">
        <v>1</v>
      </c>
      <c r="D192" s="18">
        <v>1</v>
      </c>
      <c r="E192" s="100">
        <v>1</v>
      </c>
      <c r="F192" s="100" t="s">
        <v>82</v>
      </c>
      <c r="G192" s="100" t="s">
        <v>109</v>
      </c>
      <c r="H192" s="100" t="s">
        <v>104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11">
        <v>1030</v>
      </c>
    </row>
    <row r="193" spans="1:14" customFormat="1" x14ac:dyDescent="0.25">
      <c r="A193" s="17">
        <v>2019</v>
      </c>
      <c r="B193" s="13" t="s">
        <v>1</v>
      </c>
      <c r="C193" s="18">
        <v>1</v>
      </c>
      <c r="D193" s="18">
        <v>1</v>
      </c>
      <c r="E193" s="100">
        <v>1</v>
      </c>
      <c r="F193" s="100" t="s">
        <v>82</v>
      </c>
      <c r="G193" s="100" t="s">
        <v>109</v>
      </c>
      <c r="H193" s="100" t="s">
        <v>105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11">
        <v>2390</v>
      </c>
    </row>
    <row r="194" spans="1:14" customFormat="1" x14ac:dyDescent="0.25">
      <c r="A194" s="17">
        <v>2019</v>
      </c>
      <c r="B194" s="13" t="s">
        <v>1</v>
      </c>
      <c r="C194" s="18">
        <v>1</v>
      </c>
      <c r="D194" s="18">
        <v>1</v>
      </c>
      <c r="E194" s="100">
        <v>1</v>
      </c>
      <c r="F194" s="100" t="s">
        <v>82</v>
      </c>
      <c r="G194" s="100" t="s">
        <v>109</v>
      </c>
      <c r="H194" s="100" t="s">
        <v>106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11">
        <v>5701</v>
      </c>
    </row>
    <row r="195" spans="1:14" customFormat="1" x14ac:dyDescent="0.25">
      <c r="A195" s="17">
        <v>2019</v>
      </c>
      <c r="B195" s="13" t="s">
        <v>1</v>
      </c>
      <c r="C195" s="18">
        <v>1</v>
      </c>
      <c r="D195" s="18">
        <v>1</v>
      </c>
      <c r="E195" s="100">
        <v>0</v>
      </c>
      <c r="F195" s="100" t="s">
        <v>82</v>
      </c>
      <c r="G195" s="100" t="s">
        <v>109</v>
      </c>
      <c r="H195" s="100" t="s">
        <v>107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11">
        <v>18150</v>
      </c>
    </row>
    <row r="196" spans="1:14" customFormat="1" x14ac:dyDescent="0.25">
      <c r="A196" s="17">
        <v>2019</v>
      </c>
      <c r="B196" s="13" t="s">
        <v>1</v>
      </c>
      <c r="C196" s="18">
        <v>1</v>
      </c>
      <c r="D196" s="18">
        <v>1</v>
      </c>
      <c r="E196" s="100">
        <v>0</v>
      </c>
      <c r="F196" s="100" t="s">
        <v>82</v>
      </c>
      <c r="G196" s="100" t="s">
        <v>109</v>
      </c>
      <c r="H196" s="100" t="s">
        <v>108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11">
        <v>81058</v>
      </c>
    </row>
    <row r="197" spans="1:14" customFormat="1" x14ac:dyDescent="0.25">
      <c r="A197" s="17">
        <v>2019</v>
      </c>
      <c r="B197" s="13" t="s">
        <v>1</v>
      </c>
      <c r="C197" s="18">
        <v>1</v>
      </c>
      <c r="D197" s="18">
        <v>1</v>
      </c>
      <c r="E197" s="100">
        <v>0</v>
      </c>
      <c r="F197" s="100" t="s">
        <v>82</v>
      </c>
      <c r="G197" s="100" t="s">
        <v>109</v>
      </c>
      <c r="H197" s="100" t="s">
        <v>58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11">
        <v>3718</v>
      </c>
    </row>
    <row r="198" spans="1:14" customFormat="1" x14ac:dyDescent="0.25">
      <c r="A198" s="17">
        <v>2019</v>
      </c>
      <c r="B198" s="13" t="s">
        <v>1</v>
      </c>
      <c r="C198" s="18">
        <v>1</v>
      </c>
      <c r="D198" s="18">
        <v>1</v>
      </c>
      <c r="E198" s="100">
        <v>1</v>
      </c>
      <c r="F198" s="100" t="s">
        <v>82</v>
      </c>
      <c r="G198" s="100" t="s">
        <v>110</v>
      </c>
      <c r="H198" s="100" t="s">
        <v>61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11">
        <v>2000000</v>
      </c>
    </row>
    <row r="199" spans="1:14" customFormat="1" x14ac:dyDescent="0.25">
      <c r="A199" s="17">
        <v>2019</v>
      </c>
      <c r="B199" s="13" t="s">
        <v>1</v>
      </c>
      <c r="C199" s="18">
        <v>1</v>
      </c>
      <c r="D199" s="18">
        <v>1</v>
      </c>
      <c r="E199" s="100">
        <v>1</v>
      </c>
      <c r="F199" s="100" t="s">
        <v>82</v>
      </c>
      <c r="G199" s="100" t="s">
        <v>111</v>
      </c>
      <c r="H199" s="100" t="s">
        <v>61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11">
        <v>1500000</v>
      </c>
    </row>
    <row r="200" spans="1:14" customFormat="1" x14ac:dyDescent="0.25">
      <c r="A200" s="17">
        <v>2019</v>
      </c>
      <c r="B200" s="13" t="s">
        <v>1</v>
      </c>
      <c r="C200" s="18">
        <v>1</v>
      </c>
      <c r="D200" s="18">
        <v>1</v>
      </c>
      <c r="E200" s="100">
        <v>1</v>
      </c>
      <c r="F200" s="100" t="s">
        <v>64</v>
      </c>
      <c r="G200" s="100" t="s">
        <v>112</v>
      </c>
      <c r="H200" s="100" t="s">
        <v>61</v>
      </c>
      <c r="I200" s="21">
        <v>0</v>
      </c>
      <c r="J200" s="21">
        <v>0</v>
      </c>
      <c r="K200" s="21">
        <v>0</v>
      </c>
      <c r="L200" s="21">
        <v>0</v>
      </c>
      <c r="M200" s="21">
        <v>-7.9063500000002023</v>
      </c>
      <c r="N200" s="11">
        <v>5164.7090099999996</v>
      </c>
    </row>
    <row r="201" spans="1:14" customFormat="1" x14ac:dyDescent="0.25">
      <c r="A201" s="17">
        <v>2019</v>
      </c>
      <c r="B201" s="13" t="s">
        <v>1</v>
      </c>
      <c r="C201" s="18">
        <v>1</v>
      </c>
      <c r="D201" s="18">
        <v>1</v>
      </c>
      <c r="E201" s="100">
        <v>1</v>
      </c>
      <c r="F201" s="100" t="s">
        <v>64</v>
      </c>
      <c r="G201" s="100" t="s">
        <v>112</v>
      </c>
      <c r="H201" s="100" t="s">
        <v>113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11">
        <v>0</v>
      </c>
    </row>
    <row r="202" spans="1:14" customFormat="1" x14ac:dyDescent="0.25">
      <c r="A202" s="17">
        <v>2019</v>
      </c>
      <c r="B202" s="13" t="s">
        <v>1</v>
      </c>
      <c r="C202" s="18">
        <v>1</v>
      </c>
      <c r="D202" s="18">
        <v>1</v>
      </c>
      <c r="E202" s="100">
        <v>1</v>
      </c>
      <c r="F202" s="100" t="s">
        <v>64</v>
      </c>
      <c r="G202" s="100" t="s">
        <v>112</v>
      </c>
      <c r="H202" s="100" t="s">
        <v>105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11">
        <v>0</v>
      </c>
    </row>
    <row r="203" spans="1:14" customFormat="1" x14ac:dyDescent="0.25">
      <c r="A203" s="17">
        <v>2019</v>
      </c>
      <c r="B203" s="13" t="s">
        <v>1</v>
      </c>
      <c r="C203" s="18">
        <v>1</v>
      </c>
      <c r="D203" s="18">
        <v>1</v>
      </c>
      <c r="E203" s="100">
        <v>1</v>
      </c>
      <c r="F203" s="100" t="s">
        <v>64</v>
      </c>
      <c r="G203" s="100" t="s">
        <v>112</v>
      </c>
      <c r="H203" s="100" t="s">
        <v>106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11">
        <v>0</v>
      </c>
    </row>
    <row r="204" spans="1:14" customFormat="1" x14ac:dyDescent="0.25">
      <c r="A204" s="17">
        <v>2019</v>
      </c>
      <c r="B204" s="13" t="s">
        <v>1</v>
      </c>
      <c r="C204" s="18">
        <v>1</v>
      </c>
      <c r="D204" s="18">
        <v>1</v>
      </c>
      <c r="E204" s="100">
        <v>0</v>
      </c>
      <c r="F204" s="100" t="s">
        <v>64</v>
      </c>
      <c r="G204" s="100" t="s">
        <v>112</v>
      </c>
      <c r="H204" s="100" t="s">
        <v>107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11">
        <v>0</v>
      </c>
    </row>
    <row r="205" spans="1:14" customFormat="1" x14ac:dyDescent="0.25">
      <c r="A205" s="17">
        <v>2019</v>
      </c>
      <c r="B205" s="13" t="s">
        <v>1</v>
      </c>
      <c r="C205" s="18">
        <v>1</v>
      </c>
      <c r="D205" s="18">
        <v>1</v>
      </c>
      <c r="E205" s="100">
        <v>0</v>
      </c>
      <c r="F205" s="100" t="s">
        <v>64</v>
      </c>
      <c r="G205" s="100" t="s">
        <v>112</v>
      </c>
      <c r="H205" s="100" t="s">
        <v>58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11">
        <v>0</v>
      </c>
    </row>
    <row r="206" spans="1:14" customFormat="1" x14ac:dyDescent="0.25">
      <c r="A206" s="17">
        <v>2019</v>
      </c>
      <c r="B206" s="13" t="s">
        <v>1</v>
      </c>
      <c r="C206" s="18">
        <v>1</v>
      </c>
      <c r="D206" s="18">
        <v>0</v>
      </c>
      <c r="E206" s="100">
        <v>0</v>
      </c>
      <c r="F206" s="100" t="s">
        <v>64</v>
      </c>
      <c r="G206" s="100" t="s">
        <v>112</v>
      </c>
      <c r="H206" s="100" t="s">
        <v>88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11">
        <v>0</v>
      </c>
    </row>
    <row r="207" spans="1:14" customFormat="1" x14ac:dyDescent="0.25">
      <c r="A207" s="17">
        <v>2019</v>
      </c>
      <c r="B207" s="13" t="s">
        <v>1</v>
      </c>
      <c r="C207" s="18">
        <v>1</v>
      </c>
      <c r="D207" s="18">
        <v>0</v>
      </c>
      <c r="E207" s="100">
        <v>0</v>
      </c>
      <c r="F207" s="100" t="s">
        <v>64</v>
      </c>
      <c r="G207" s="100" t="s">
        <v>112</v>
      </c>
      <c r="H207" s="100" t="s">
        <v>87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11">
        <v>75.240459999999999</v>
      </c>
    </row>
    <row r="208" spans="1:14" customFormat="1" x14ac:dyDescent="0.25">
      <c r="A208" s="17">
        <v>2019</v>
      </c>
      <c r="B208" s="13" t="s">
        <v>1</v>
      </c>
      <c r="C208" s="18">
        <v>1</v>
      </c>
      <c r="D208" s="18">
        <v>1</v>
      </c>
      <c r="E208" s="100">
        <v>1</v>
      </c>
      <c r="F208" s="100" t="s">
        <v>64</v>
      </c>
      <c r="G208" s="100" t="s">
        <v>114</v>
      </c>
      <c r="H208" s="100" t="s">
        <v>61</v>
      </c>
      <c r="I208" s="21">
        <v>0</v>
      </c>
      <c r="J208" s="21">
        <v>0</v>
      </c>
      <c r="K208" s="21">
        <v>0</v>
      </c>
      <c r="L208" s="21">
        <v>0</v>
      </c>
      <c r="M208" s="21">
        <v>-75.78465999999753</v>
      </c>
      <c r="N208" s="11">
        <v>23864.09029</v>
      </c>
    </row>
    <row r="209" spans="1:14" customFormat="1" x14ac:dyDescent="0.25">
      <c r="A209" s="17">
        <v>2019</v>
      </c>
      <c r="B209" s="13" t="s">
        <v>1</v>
      </c>
      <c r="C209" s="18">
        <v>1</v>
      </c>
      <c r="D209" s="18">
        <v>1</v>
      </c>
      <c r="E209" s="100">
        <v>1</v>
      </c>
      <c r="F209" s="100" t="s">
        <v>64</v>
      </c>
      <c r="G209" s="100" t="s">
        <v>114</v>
      </c>
      <c r="H209" s="100" t="s">
        <v>113</v>
      </c>
      <c r="I209" s="21">
        <v>0</v>
      </c>
      <c r="J209" s="21">
        <v>0</v>
      </c>
      <c r="K209" s="21">
        <v>0</v>
      </c>
      <c r="L209" s="21">
        <v>0</v>
      </c>
      <c r="M209" s="21">
        <v>-6.3068499999999972</v>
      </c>
      <c r="N209" s="11">
        <v>315.34255999999999</v>
      </c>
    </row>
    <row r="210" spans="1:14" customFormat="1" x14ac:dyDescent="0.25">
      <c r="A210" s="17">
        <v>2019</v>
      </c>
      <c r="B210" s="13" t="s">
        <v>1</v>
      </c>
      <c r="C210" s="18">
        <v>1</v>
      </c>
      <c r="D210" s="18">
        <v>1</v>
      </c>
      <c r="E210" s="100">
        <v>1</v>
      </c>
      <c r="F210" s="100" t="s">
        <v>64</v>
      </c>
      <c r="G210" s="100" t="s">
        <v>114</v>
      </c>
      <c r="H210" s="100" t="s">
        <v>105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11">
        <v>0</v>
      </c>
    </row>
    <row r="211" spans="1:14" customFormat="1" x14ac:dyDescent="0.25">
      <c r="A211" s="17">
        <v>2019</v>
      </c>
      <c r="B211" s="13" t="s">
        <v>1</v>
      </c>
      <c r="C211" s="18">
        <v>1</v>
      </c>
      <c r="D211" s="18">
        <v>1</v>
      </c>
      <c r="E211" s="100">
        <v>1</v>
      </c>
      <c r="F211" s="100" t="s">
        <v>64</v>
      </c>
      <c r="G211" s="100" t="s">
        <v>114</v>
      </c>
      <c r="H211" s="100" t="s">
        <v>106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11">
        <v>0</v>
      </c>
    </row>
    <row r="212" spans="1:14" customFormat="1" x14ac:dyDescent="0.25">
      <c r="A212" s="17">
        <v>2019</v>
      </c>
      <c r="B212" s="13" t="s">
        <v>1</v>
      </c>
      <c r="C212" s="18">
        <v>1</v>
      </c>
      <c r="D212" s="18">
        <v>1</v>
      </c>
      <c r="E212" s="100">
        <v>0</v>
      </c>
      <c r="F212" s="100" t="s">
        <v>64</v>
      </c>
      <c r="G212" s="100" t="s">
        <v>114</v>
      </c>
      <c r="H212" s="100" t="s">
        <v>107</v>
      </c>
      <c r="I212" s="21">
        <v>0</v>
      </c>
      <c r="J212" s="21">
        <v>0</v>
      </c>
      <c r="K212" s="21">
        <v>0</v>
      </c>
      <c r="L212" s="21">
        <v>0</v>
      </c>
      <c r="M212" s="21">
        <v>1.0578700000000936</v>
      </c>
      <c r="N212" s="11">
        <v>524.61143000000004</v>
      </c>
    </row>
    <row r="213" spans="1:14" customFormat="1" x14ac:dyDescent="0.25">
      <c r="A213" s="17">
        <v>2019</v>
      </c>
      <c r="B213" s="13" t="s">
        <v>1</v>
      </c>
      <c r="C213" s="18">
        <v>1</v>
      </c>
      <c r="D213" s="18">
        <v>1</v>
      </c>
      <c r="E213" s="100">
        <v>0</v>
      </c>
      <c r="F213" s="100" t="s">
        <v>64</v>
      </c>
      <c r="G213" s="100" t="s">
        <v>114</v>
      </c>
      <c r="H213" s="100" t="s">
        <v>58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11">
        <v>202.73069000000001</v>
      </c>
    </row>
    <row r="214" spans="1:14" customFormat="1" x14ac:dyDescent="0.25">
      <c r="A214" s="17">
        <v>2019</v>
      </c>
      <c r="B214" s="13" t="s">
        <v>1</v>
      </c>
      <c r="C214" s="18">
        <v>1</v>
      </c>
      <c r="D214" s="18">
        <v>0</v>
      </c>
      <c r="E214" s="100">
        <v>0</v>
      </c>
      <c r="F214" s="100" t="s">
        <v>64</v>
      </c>
      <c r="G214" s="100" t="s">
        <v>114</v>
      </c>
      <c r="H214" s="100" t="s">
        <v>88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11">
        <v>0</v>
      </c>
    </row>
    <row r="215" spans="1:14" customFormat="1" x14ac:dyDescent="0.25">
      <c r="A215" s="17">
        <v>2019</v>
      </c>
      <c r="B215" s="13" t="s">
        <v>1</v>
      </c>
      <c r="C215" s="18">
        <v>1</v>
      </c>
      <c r="D215" s="18">
        <v>0</v>
      </c>
      <c r="E215" s="100">
        <v>0</v>
      </c>
      <c r="F215" s="100" t="s">
        <v>64</v>
      </c>
      <c r="G215" s="100" t="s">
        <v>114</v>
      </c>
      <c r="H215" s="100" t="s">
        <v>87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11">
        <v>29.61055</v>
      </c>
    </row>
    <row r="216" spans="1:14" customFormat="1" x14ac:dyDescent="0.25">
      <c r="A216" s="17">
        <v>2019</v>
      </c>
      <c r="B216" s="13" t="s">
        <v>1</v>
      </c>
      <c r="C216" s="18">
        <v>1</v>
      </c>
      <c r="D216" s="18">
        <v>1</v>
      </c>
      <c r="E216" s="100">
        <v>1</v>
      </c>
      <c r="F216" s="100" t="s">
        <v>82</v>
      </c>
      <c r="G216" s="100" t="s">
        <v>115</v>
      </c>
      <c r="H216" s="100" t="s">
        <v>61</v>
      </c>
      <c r="I216" s="21">
        <v>0</v>
      </c>
      <c r="J216" s="21">
        <v>0</v>
      </c>
      <c r="K216" s="21">
        <v>7.0250000000000004</v>
      </c>
      <c r="L216" s="21">
        <v>0</v>
      </c>
      <c r="M216" s="21">
        <v>0</v>
      </c>
      <c r="N216" s="11">
        <v>2000000</v>
      </c>
    </row>
    <row r="217" spans="1:14" customFormat="1" x14ac:dyDescent="0.25">
      <c r="A217" s="17">
        <v>2019</v>
      </c>
      <c r="B217" s="13" t="s">
        <v>1</v>
      </c>
      <c r="C217" s="18">
        <v>1</v>
      </c>
      <c r="D217" s="18">
        <v>1</v>
      </c>
      <c r="E217" s="100">
        <v>1</v>
      </c>
      <c r="F217" s="100" t="s">
        <v>82</v>
      </c>
      <c r="G217" s="100" t="s">
        <v>116</v>
      </c>
      <c r="H217" s="100" t="s">
        <v>61</v>
      </c>
      <c r="I217" s="21">
        <v>0</v>
      </c>
      <c r="J217" s="21">
        <v>0</v>
      </c>
      <c r="K217" s="21">
        <v>15.125</v>
      </c>
      <c r="L217" s="21">
        <v>0</v>
      </c>
      <c r="M217" s="21">
        <v>0</v>
      </c>
      <c r="N217" s="11">
        <v>1750000</v>
      </c>
    </row>
    <row r="218" spans="1:14" customFormat="1" x14ac:dyDescent="0.25">
      <c r="A218" s="17">
        <v>2019</v>
      </c>
      <c r="B218" s="13" t="s">
        <v>1</v>
      </c>
      <c r="C218" s="18">
        <v>1</v>
      </c>
      <c r="D218" s="18">
        <v>1</v>
      </c>
      <c r="E218" s="100">
        <v>0</v>
      </c>
      <c r="F218" s="100" t="s">
        <v>82</v>
      </c>
      <c r="G218" s="100" t="s">
        <v>117</v>
      </c>
      <c r="H218" s="100" t="s">
        <v>118</v>
      </c>
      <c r="I218" s="21">
        <v>0</v>
      </c>
      <c r="J218" s="21">
        <v>29602.154020000002</v>
      </c>
      <c r="K218" s="21">
        <v>1264.70976</v>
      </c>
      <c r="L218" s="21">
        <v>0</v>
      </c>
      <c r="M218" s="21">
        <v>0</v>
      </c>
      <c r="N218" s="11">
        <v>315339.98056999996</v>
      </c>
    </row>
    <row r="219" spans="1:14" customFormat="1" x14ac:dyDescent="0.25">
      <c r="A219" s="17">
        <v>2019</v>
      </c>
      <c r="B219" s="13" t="s">
        <v>1</v>
      </c>
      <c r="C219" s="18">
        <v>1</v>
      </c>
      <c r="D219" s="18">
        <v>1</v>
      </c>
      <c r="E219" s="100">
        <v>1</v>
      </c>
      <c r="F219" s="100" t="s">
        <v>82</v>
      </c>
      <c r="G219" s="100" t="s">
        <v>119</v>
      </c>
      <c r="H219" s="100" t="s">
        <v>61</v>
      </c>
      <c r="I219" s="21">
        <v>0</v>
      </c>
      <c r="J219" s="21">
        <v>0</v>
      </c>
      <c r="K219" s="21">
        <v>21.066749999999999</v>
      </c>
      <c r="L219" s="21">
        <v>0</v>
      </c>
      <c r="M219" s="21">
        <v>0</v>
      </c>
      <c r="N219" s="11">
        <v>1000000</v>
      </c>
    </row>
    <row r="220" spans="1:14" customFormat="1" x14ac:dyDescent="0.25">
      <c r="A220" s="17">
        <v>2019</v>
      </c>
      <c r="B220" s="13" t="s">
        <v>1</v>
      </c>
      <c r="C220" s="18">
        <v>1</v>
      </c>
      <c r="D220" s="18">
        <v>1</v>
      </c>
      <c r="E220" s="100">
        <v>1</v>
      </c>
      <c r="F220" s="100" t="s">
        <v>82</v>
      </c>
      <c r="G220" s="100" t="s">
        <v>120</v>
      </c>
      <c r="H220" s="100" t="s">
        <v>61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11">
        <v>1000000</v>
      </c>
    </row>
    <row r="221" spans="1:14" customFormat="1" x14ac:dyDescent="0.25">
      <c r="A221" s="17">
        <v>2019</v>
      </c>
      <c r="B221" s="13" t="s">
        <v>1</v>
      </c>
      <c r="C221" s="18">
        <v>1</v>
      </c>
      <c r="D221" s="18">
        <v>1</v>
      </c>
      <c r="E221" s="100">
        <v>1</v>
      </c>
      <c r="F221" s="100" t="s">
        <v>82</v>
      </c>
      <c r="G221" s="100" t="s">
        <v>121</v>
      </c>
      <c r="H221" s="100" t="s">
        <v>61</v>
      </c>
      <c r="I221" s="21">
        <v>0</v>
      </c>
      <c r="J221" s="21">
        <v>0</v>
      </c>
      <c r="K221" s="21">
        <v>11.833349999999999</v>
      </c>
      <c r="L221" s="21">
        <v>0</v>
      </c>
      <c r="M221" s="21">
        <v>0</v>
      </c>
      <c r="N221" s="11">
        <v>2500000</v>
      </c>
    </row>
    <row r="222" spans="1:14" customFormat="1" x14ac:dyDescent="0.25">
      <c r="A222" s="17">
        <v>2019</v>
      </c>
      <c r="B222" s="13" t="s">
        <v>1</v>
      </c>
      <c r="C222" s="18">
        <v>1</v>
      </c>
      <c r="D222" s="18">
        <v>1</v>
      </c>
      <c r="E222" s="100">
        <v>0</v>
      </c>
      <c r="F222" s="100" t="s">
        <v>82</v>
      </c>
      <c r="G222" s="100" t="s">
        <v>117</v>
      </c>
      <c r="H222" s="100" t="s">
        <v>122</v>
      </c>
      <c r="I222" s="21">
        <v>0</v>
      </c>
      <c r="J222" s="21">
        <v>0</v>
      </c>
      <c r="K222" s="21">
        <v>1156.25</v>
      </c>
      <c r="L222" s="21">
        <v>0</v>
      </c>
      <c r="M222" s="21">
        <v>0</v>
      </c>
      <c r="N222" s="11">
        <v>300000</v>
      </c>
    </row>
    <row r="223" spans="1:14" customFormat="1" x14ac:dyDescent="0.25">
      <c r="A223" s="17">
        <v>2019</v>
      </c>
      <c r="B223" s="13" t="s">
        <v>1</v>
      </c>
      <c r="C223" s="18">
        <v>1</v>
      </c>
      <c r="D223" s="18">
        <v>1</v>
      </c>
      <c r="E223" s="100">
        <v>1</v>
      </c>
      <c r="F223" s="100" t="s">
        <v>82</v>
      </c>
      <c r="G223" s="100" t="s">
        <v>123</v>
      </c>
      <c r="H223" s="100" t="s">
        <v>61</v>
      </c>
      <c r="I223" s="21">
        <v>0</v>
      </c>
      <c r="J223" s="21">
        <v>0</v>
      </c>
      <c r="K223" s="21">
        <v>0.56989999999999996</v>
      </c>
      <c r="L223" s="21">
        <v>0</v>
      </c>
      <c r="M223" s="21">
        <v>0</v>
      </c>
      <c r="N223" s="11">
        <v>3000000</v>
      </c>
    </row>
    <row r="224" spans="1:14" customFormat="1" x14ac:dyDescent="0.25">
      <c r="A224" s="17">
        <v>2019</v>
      </c>
      <c r="B224" s="13" t="s">
        <v>1</v>
      </c>
      <c r="C224" s="18">
        <v>1</v>
      </c>
      <c r="D224" s="18">
        <v>1</v>
      </c>
      <c r="E224" s="100">
        <v>1</v>
      </c>
      <c r="F224" s="100" t="s">
        <v>82</v>
      </c>
      <c r="G224" s="100" t="s">
        <v>124</v>
      </c>
      <c r="H224" s="100" t="s">
        <v>61</v>
      </c>
      <c r="I224" s="21">
        <v>0</v>
      </c>
      <c r="J224" s="21">
        <v>0</v>
      </c>
      <c r="K224" s="21">
        <v>19.399100000000001</v>
      </c>
      <c r="L224" s="21">
        <v>0</v>
      </c>
      <c r="M224" s="21">
        <v>0</v>
      </c>
      <c r="N224" s="11">
        <v>1000000</v>
      </c>
    </row>
    <row r="225" spans="1:14" customFormat="1" x14ac:dyDescent="0.25">
      <c r="A225" s="17">
        <v>2019</v>
      </c>
      <c r="B225" s="13" t="s">
        <v>1</v>
      </c>
      <c r="C225" s="18">
        <v>1</v>
      </c>
      <c r="D225" s="18">
        <v>1</v>
      </c>
      <c r="E225" s="100">
        <v>0</v>
      </c>
      <c r="F225" s="100" t="s">
        <v>125</v>
      </c>
      <c r="G225" s="100" t="s">
        <v>126</v>
      </c>
      <c r="H225" s="100" t="s">
        <v>108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11">
        <v>0</v>
      </c>
    </row>
    <row r="226" spans="1:14" customFormat="1" x14ac:dyDescent="0.25">
      <c r="A226" s="17">
        <v>2019</v>
      </c>
      <c r="B226" s="13" t="s">
        <v>1</v>
      </c>
      <c r="C226" s="18">
        <v>1</v>
      </c>
      <c r="D226" s="18">
        <v>1</v>
      </c>
      <c r="E226" s="100">
        <v>0</v>
      </c>
      <c r="F226" s="100" t="s">
        <v>125</v>
      </c>
      <c r="G226" s="100" t="s">
        <v>126</v>
      </c>
      <c r="H226" s="100" t="s">
        <v>108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11">
        <v>0</v>
      </c>
    </row>
    <row r="227" spans="1:14" customFormat="1" x14ac:dyDescent="0.25">
      <c r="A227" s="17">
        <v>2019</v>
      </c>
      <c r="B227" s="13" t="s">
        <v>1</v>
      </c>
      <c r="C227" s="18">
        <v>1</v>
      </c>
      <c r="D227" s="18">
        <v>1</v>
      </c>
      <c r="E227" s="100">
        <v>0</v>
      </c>
      <c r="F227" s="100" t="s">
        <v>125</v>
      </c>
      <c r="G227" s="100" t="s">
        <v>126</v>
      </c>
      <c r="H227" s="100" t="s">
        <v>108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11">
        <v>0</v>
      </c>
    </row>
    <row r="228" spans="1:14" customFormat="1" x14ac:dyDescent="0.25">
      <c r="A228" s="17">
        <v>2019</v>
      </c>
      <c r="B228" s="13" t="s">
        <v>1</v>
      </c>
      <c r="C228" s="18">
        <v>1</v>
      </c>
      <c r="D228" s="18">
        <v>1</v>
      </c>
      <c r="E228" s="100">
        <v>0</v>
      </c>
      <c r="F228" s="100" t="s">
        <v>125</v>
      </c>
      <c r="G228" s="100" t="s">
        <v>127</v>
      </c>
      <c r="H228" s="100" t="s">
        <v>108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11">
        <v>0</v>
      </c>
    </row>
    <row r="229" spans="1:14" customFormat="1" x14ac:dyDescent="0.25">
      <c r="A229" s="17">
        <v>2019</v>
      </c>
      <c r="B229" s="13" t="s">
        <v>1</v>
      </c>
      <c r="C229" s="18">
        <v>1</v>
      </c>
      <c r="D229" s="18">
        <v>1</v>
      </c>
      <c r="E229" s="100">
        <v>0</v>
      </c>
      <c r="F229" s="100" t="s">
        <v>125</v>
      </c>
      <c r="G229" s="100" t="s">
        <v>127</v>
      </c>
      <c r="H229" s="100" t="s">
        <v>108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11">
        <v>0</v>
      </c>
    </row>
    <row r="230" spans="1:14" customFormat="1" x14ac:dyDescent="0.25">
      <c r="A230" s="17">
        <v>2019</v>
      </c>
      <c r="B230" s="13" t="s">
        <v>1</v>
      </c>
      <c r="C230" s="18">
        <v>1</v>
      </c>
      <c r="D230" s="18">
        <v>1</v>
      </c>
      <c r="E230" s="100">
        <v>0</v>
      </c>
      <c r="F230" s="100" t="s">
        <v>125</v>
      </c>
      <c r="G230" s="100" t="s">
        <v>128</v>
      </c>
      <c r="H230" s="100" t="s">
        <v>108</v>
      </c>
      <c r="I230" s="21">
        <v>0</v>
      </c>
      <c r="J230" s="21">
        <v>2885.1081399999093</v>
      </c>
      <c r="K230" s="21">
        <v>21.209759999997914</v>
      </c>
      <c r="L230" s="21">
        <v>0</v>
      </c>
      <c r="M230" s="21">
        <v>0</v>
      </c>
      <c r="N230" s="11">
        <v>0</v>
      </c>
    </row>
    <row r="231" spans="1:14" customFormat="1" x14ac:dyDescent="0.25">
      <c r="A231" s="17">
        <v>2019</v>
      </c>
      <c r="B231" s="13" t="s">
        <v>1</v>
      </c>
      <c r="C231" s="18">
        <v>1</v>
      </c>
      <c r="D231" s="18">
        <v>1</v>
      </c>
      <c r="E231" s="100">
        <v>0</v>
      </c>
      <c r="F231" s="100" t="s">
        <v>125</v>
      </c>
      <c r="G231" s="100" t="s">
        <v>129</v>
      </c>
      <c r="H231" s="100" t="s">
        <v>108</v>
      </c>
      <c r="I231" s="21">
        <v>0</v>
      </c>
      <c r="J231" s="21">
        <v>19166.666666666686</v>
      </c>
      <c r="K231" s="21">
        <v>1917.5063962962886</v>
      </c>
      <c r="L231" s="21">
        <v>0</v>
      </c>
      <c r="M231" s="21">
        <v>0</v>
      </c>
      <c r="N231" s="11">
        <v>241666.66666666663</v>
      </c>
    </row>
    <row r="232" spans="1:14" customFormat="1" x14ac:dyDescent="0.25">
      <c r="A232" s="17">
        <v>2019</v>
      </c>
      <c r="B232" s="13" t="s">
        <v>1</v>
      </c>
      <c r="C232" s="18">
        <v>1</v>
      </c>
      <c r="D232" s="18">
        <v>1</v>
      </c>
      <c r="E232" s="100">
        <v>0</v>
      </c>
      <c r="F232" s="100" t="s">
        <v>125</v>
      </c>
      <c r="G232" s="100" t="s">
        <v>130</v>
      </c>
      <c r="H232" s="100" t="s">
        <v>108</v>
      </c>
      <c r="I232" s="21">
        <v>0</v>
      </c>
      <c r="J232" s="21">
        <v>10000</v>
      </c>
      <c r="K232" s="21">
        <v>266.38888777777538</v>
      </c>
      <c r="L232" s="21">
        <v>0</v>
      </c>
      <c r="M232" s="21">
        <v>0</v>
      </c>
      <c r="N232" s="11">
        <v>40000</v>
      </c>
    </row>
    <row r="233" spans="1:14" customFormat="1" x14ac:dyDescent="0.25">
      <c r="A233" s="17">
        <v>2019</v>
      </c>
      <c r="B233" s="13" t="s">
        <v>1</v>
      </c>
      <c r="C233" s="18">
        <v>1</v>
      </c>
      <c r="D233" s="18">
        <v>1</v>
      </c>
      <c r="E233" s="100">
        <v>0</v>
      </c>
      <c r="F233" s="100" t="s">
        <v>131</v>
      </c>
      <c r="G233" s="100" t="s">
        <v>132</v>
      </c>
      <c r="H233" s="100" t="s">
        <v>118</v>
      </c>
      <c r="I233" s="21">
        <v>0</v>
      </c>
      <c r="J233" s="21">
        <v>15298.339999999967</v>
      </c>
      <c r="K233" s="21">
        <v>0</v>
      </c>
      <c r="L233" s="21">
        <v>0</v>
      </c>
      <c r="M233" s="21">
        <v>0</v>
      </c>
      <c r="N233" s="11">
        <v>740816.88300000003</v>
      </c>
    </row>
    <row r="234" spans="1:14" customFormat="1" x14ac:dyDescent="0.25">
      <c r="A234" s="17">
        <v>2019</v>
      </c>
      <c r="B234" s="13" t="s">
        <v>1</v>
      </c>
      <c r="C234" s="18">
        <v>1</v>
      </c>
      <c r="D234" s="18">
        <v>0</v>
      </c>
      <c r="E234" s="100">
        <v>0</v>
      </c>
      <c r="F234" s="100" t="s">
        <v>133</v>
      </c>
      <c r="G234" s="100" t="s">
        <v>134</v>
      </c>
      <c r="H234" s="100" t="s">
        <v>68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11">
        <v>365753.5074</v>
      </c>
    </row>
    <row r="235" spans="1:14" customFormat="1" x14ac:dyDescent="0.25">
      <c r="A235" s="17">
        <v>2019</v>
      </c>
      <c r="B235" s="13" t="s">
        <v>1</v>
      </c>
      <c r="C235" s="18">
        <v>1</v>
      </c>
      <c r="D235" s="18">
        <v>0</v>
      </c>
      <c r="E235" s="100">
        <v>0</v>
      </c>
      <c r="F235" s="100" t="s">
        <v>133</v>
      </c>
      <c r="G235" s="100" t="s">
        <v>135</v>
      </c>
      <c r="H235" s="100" t="s">
        <v>68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11">
        <v>355060.51215780003</v>
      </c>
    </row>
    <row r="236" spans="1:14" customFormat="1" x14ac:dyDescent="0.25">
      <c r="A236" s="17">
        <v>2019</v>
      </c>
      <c r="B236" s="13" t="s">
        <v>2</v>
      </c>
      <c r="C236" s="18">
        <v>1</v>
      </c>
      <c r="D236" s="18">
        <v>1</v>
      </c>
      <c r="E236" s="100">
        <v>0</v>
      </c>
      <c r="F236" s="100" t="s">
        <v>54</v>
      </c>
      <c r="G236" s="100" t="s">
        <v>55</v>
      </c>
      <c r="H236" s="100" t="s">
        <v>56</v>
      </c>
      <c r="I236" s="21">
        <v>0</v>
      </c>
      <c r="J236" s="21">
        <v>52631.578950000003</v>
      </c>
      <c r="K236" s="21">
        <v>3299.1011800000001</v>
      </c>
      <c r="L236" s="21">
        <v>0</v>
      </c>
      <c r="M236" s="21">
        <v>0</v>
      </c>
      <c r="N236" s="11">
        <v>105263.15785</v>
      </c>
    </row>
    <row r="237" spans="1:14" customFormat="1" x14ac:dyDescent="0.25">
      <c r="A237" s="17">
        <v>2019</v>
      </c>
      <c r="B237" s="13" t="s">
        <v>2</v>
      </c>
      <c r="C237" s="18">
        <v>1</v>
      </c>
      <c r="D237" s="18">
        <v>1</v>
      </c>
      <c r="E237" s="100">
        <v>0</v>
      </c>
      <c r="F237" s="100" t="s">
        <v>54</v>
      </c>
      <c r="G237" s="100" t="s">
        <v>55</v>
      </c>
      <c r="H237" s="100" t="s">
        <v>57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11">
        <v>6250.0010000000002</v>
      </c>
    </row>
    <row r="238" spans="1:14" customFormat="1" x14ac:dyDescent="0.25">
      <c r="A238" s="17">
        <v>2019</v>
      </c>
      <c r="B238" s="13" t="s">
        <v>2</v>
      </c>
      <c r="C238" s="18">
        <v>1</v>
      </c>
      <c r="D238" s="18">
        <v>1</v>
      </c>
      <c r="E238" s="100">
        <v>0</v>
      </c>
      <c r="F238" s="100" t="s">
        <v>54</v>
      </c>
      <c r="G238" s="100" t="s">
        <v>55</v>
      </c>
      <c r="H238" s="100" t="s">
        <v>58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11">
        <v>0</v>
      </c>
    </row>
    <row r="239" spans="1:14" customFormat="1" x14ac:dyDescent="0.25">
      <c r="A239" s="17">
        <v>2019</v>
      </c>
      <c r="B239" s="13" t="s">
        <v>2</v>
      </c>
      <c r="C239" s="18">
        <v>1</v>
      </c>
      <c r="D239" s="18">
        <v>1</v>
      </c>
      <c r="E239" s="100">
        <v>1</v>
      </c>
      <c r="F239" s="100" t="s">
        <v>59</v>
      </c>
      <c r="G239" s="100" t="s">
        <v>60</v>
      </c>
      <c r="H239" s="100" t="s">
        <v>61</v>
      </c>
      <c r="I239" s="21">
        <v>0</v>
      </c>
      <c r="J239" s="21">
        <v>9397.3845099999999</v>
      </c>
      <c r="K239" s="21">
        <v>7127.5554499999998</v>
      </c>
      <c r="L239" s="21">
        <v>0</v>
      </c>
      <c r="M239" s="21">
        <v>230.91045000007944</v>
      </c>
      <c r="N239" s="11">
        <v>2807873.2858600002</v>
      </c>
    </row>
    <row r="240" spans="1:14" customFormat="1" x14ac:dyDescent="0.25">
      <c r="A240" s="17">
        <v>2019</v>
      </c>
      <c r="B240" s="13" t="s">
        <v>2</v>
      </c>
      <c r="C240" s="18">
        <v>1</v>
      </c>
      <c r="D240" s="18">
        <v>1</v>
      </c>
      <c r="E240" s="100">
        <v>0</v>
      </c>
      <c r="F240" s="100" t="s">
        <v>59</v>
      </c>
      <c r="G240" s="100" t="s">
        <v>60</v>
      </c>
      <c r="H240" s="100" t="s">
        <v>62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11">
        <v>0</v>
      </c>
    </row>
    <row r="241" spans="1:14" customFormat="1" x14ac:dyDescent="0.25">
      <c r="A241" s="17">
        <v>2019</v>
      </c>
      <c r="B241" s="13" t="s">
        <v>2</v>
      </c>
      <c r="C241" s="18">
        <v>1</v>
      </c>
      <c r="D241" s="18">
        <v>1</v>
      </c>
      <c r="E241" s="100">
        <v>0</v>
      </c>
      <c r="F241" s="100" t="s">
        <v>59</v>
      </c>
      <c r="G241" s="100" t="s">
        <v>60</v>
      </c>
      <c r="H241" s="100" t="s">
        <v>56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11">
        <v>420500</v>
      </c>
    </row>
    <row r="242" spans="1:14" customFormat="1" x14ac:dyDescent="0.25">
      <c r="A242" s="17">
        <v>2019</v>
      </c>
      <c r="B242" s="13" t="s">
        <v>2</v>
      </c>
      <c r="C242" s="18">
        <v>1</v>
      </c>
      <c r="D242" s="18">
        <v>1</v>
      </c>
      <c r="E242" s="100">
        <v>0</v>
      </c>
      <c r="F242" s="100" t="s">
        <v>59</v>
      </c>
      <c r="G242" s="100" t="s">
        <v>60</v>
      </c>
      <c r="H242" s="100" t="s">
        <v>63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11">
        <v>23500</v>
      </c>
    </row>
    <row r="243" spans="1:14" customFormat="1" x14ac:dyDescent="0.25">
      <c r="A243" s="17">
        <v>2019</v>
      </c>
      <c r="B243" s="13" t="s">
        <v>2</v>
      </c>
      <c r="C243" s="18">
        <v>1</v>
      </c>
      <c r="D243" s="18">
        <v>1</v>
      </c>
      <c r="E243" s="100">
        <v>0</v>
      </c>
      <c r="F243" s="100" t="s">
        <v>59</v>
      </c>
      <c r="G243" s="100" t="s">
        <v>60</v>
      </c>
      <c r="H243" s="100" t="s">
        <v>57</v>
      </c>
      <c r="I243" s="21">
        <v>0</v>
      </c>
      <c r="J243" s="21">
        <v>4642.3173999999999</v>
      </c>
      <c r="K243" s="21">
        <v>1380.00944</v>
      </c>
      <c r="L243" s="21">
        <v>0</v>
      </c>
      <c r="M243" s="21">
        <v>0</v>
      </c>
      <c r="N243" s="11">
        <v>96213.648990000002</v>
      </c>
    </row>
    <row r="244" spans="1:14" customFormat="1" x14ac:dyDescent="0.25">
      <c r="A244" s="17">
        <v>2019</v>
      </c>
      <c r="B244" s="13" t="s">
        <v>2</v>
      </c>
      <c r="C244" s="18">
        <v>1</v>
      </c>
      <c r="D244" s="18">
        <v>1</v>
      </c>
      <c r="E244" s="100">
        <v>1</v>
      </c>
      <c r="F244" s="100" t="s">
        <v>64</v>
      </c>
      <c r="G244" s="100" t="s">
        <v>65</v>
      </c>
      <c r="H244" s="100" t="s">
        <v>61</v>
      </c>
      <c r="I244" s="21">
        <v>24132.942129999999</v>
      </c>
      <c r="J244" s="21">
        <v>223189.45929</v>
      </c>
      <c r="K244" s="21">
        <v>105745.7227</v>
      </c>
      <c r="L244" s="21">
        <v>0</v>
      </c>
      <c r="M244" s="21">
        <v>-5006.6234599997406</v>
      </c>
      <c r="N244" s="11">
        <v>6357292.8422799995</v>
      </c>
    </row>
    <row r="245" spans="1:14" customFormat="1" x14ac:dyDescent="0.25">
      <c r="A245" s="17">
        <v>2019</v>
      </c>
      <c r="B245" s="13" t="s">
        <v>2</v>
      </c>
      <c r="C245" s="18">
        <v>1</v>
      </c>
      <c r="D245" s="18">
        <v>1</v>
      </c>
      <c r="E245" s="100">
        <v>0</v>
      </c>
      <c r="F245" s="100" t="s">
        <v>64</v>
      </c>
      <c r="G245" s="100" t="s">
        <v>65</v>
      </c>
      <c r="H245" s="100" t="s">
        <v>66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11">
        <v>104406.31956</v>
      </c>
    </row>
    <row r="246" spans="1:14" customFormat="1" x14ac:dyDescent="0.25">
      <c r="A246" s="17">
        <v>2019</v>
      </c>
      <c r="B246" s="13" t="s">
        <v>2</v>
      </c>
      <c r="C246" s="18">
        <v>1</v>
      </c>
      <c r="D246" s="18">
        <v>1</v>
      </c>
      <c r="E246" s="100">
        <v>0</v>
      </c>
      <c r="F246" s="100" t="s">
        <v>64</v>
      </c>
      <c r="G246" s="100" t="s">
        <v>65</v>
      </c>
      <c r="H246" s="100" t="s">
        <v>67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11">
        <v>0</v>
      </c>
    </row>
    <row r="247" spans="1:14" customFormat="1" x14ac:dyDescent="0.25">
      <c r="A247" s="17">
        <v>2019</v>
      </c>
      <c r="B247" s="13" t="s">
        <v>2</v>
      </c>
      <c r="C247" s="18">
        <v>1</v>
      </c>
      <c r="D247" s="18">
        <v>0</v>
      </c>
      <c r="E247" s="100">
        <v>0</v>
      </c>
      <c r="F247" s="100" t="s">
        <v>64</v>
      </c>
      <c r="G247" s="100" t="s">
        <v>65</v>
      </c>
      <c r="H247" s="100" t="s">
        <v>68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11">
        <v>0</v>
      </c>
    </row>
    <row r="248" spans="1:14" customFormat="1" x14ac:dyDescent="0.25">
      <c r="A248" s="17">
        <v>2019</v>
      </c>
      <c r="B248" s="13" t="s">
        <v>2</v>
      </c>
      <c r="C248" s="18">
        <v>1</v>
      </c>
      <c r="D248" s="18">
        <v>1</v>
      </c>
      <c r="E248" s="100">
        <v>1</v>
      </c>
      <c r="F248" s="100" t="s">
        <v>64</v>
      </c>
      <c r="G248" s="100" t="s">
        <v>65</v>
      </c>
      <c r="H248" s="100" t="s">
        <v>69</v>
      </c>
      <c r="I248" s="21">
        <v>0</v>
      </c>
      <c r="J248" s="21">
        <v>0</v>
      </c>
      <c r="K248" s="21">
        <v>0</v>
      </c>
      <c r="L248" s="21">
        <v>0</v>
      </c>
      <c r="M248" s="21">
        <v>-24.754790000000185</v>
      </c>
      <c r="N248" s="11">
        <v>1883.2942599999999</v>
      </c>
    </row>
    <row r="249" spans="1:14" customFormat="1" x14ac:dyDescent="0.25">
      <c r="A249" s="17">
        <v>2019</v>
      </c>
      <c r="B249" s="13" t="s">
        <v>2</v>
      </c>
      <c r="C249" s="18">
        <v>1</v>
      </c>
      <c r="D249" s="18">
        <v>1</v>
      </c>
      <c r="E249" s="100">
        <v>0</v>
      </c>
      <c r="F249" s="100" t="s">
        <v>64</v>
      </c>
      <c r="G249" s="100" t="s">
        <v>65</v>
      </c>
      <c r="H249" s="100" t="s">
        <v>70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11">
        <v>0</v>
      </c>
    </row>
    <row r="250" spans="1:14" customFormat="1" x14ac:dyDescent="0.25">
      <c r="A250" s="17">
        <v>2019</v>
      </c>
      <c r="B250" s="13" t="s">
        <v>2</v>
      </c>
      <c r="C250" s="18">
        <v>1</v>
      </c>
      <c r="D250" s="18">
        <v>1</v>
      </c>
      <c r="E250" s="100">
        <v>0</v>
      </c>
      <c r="F250" s="100" t="s">
        <v>64</v>
      </c>
      <c r="G250" s="100" t="s">
        <v>65</v>
      </c>
      <c r="H250" s="100" t="s">
        <v>71</v>
      </c>
      <c r="I250" s="21">
        <v>0</v>
      </c>
      <c r="J250" s="21">
        <v>0</v>
      </c>
      <c r="K250" s="21">
        <v>0</v>
      </c>
      <c r="L250" s="21">
        <v>0</v>
      </c>
      <c r="M250" s="21">
        <v>-7.8217499999999518</v>
      </c>
      <c r="N250" s="11">
        <v>595.06338000000005</v>
      </c>
    </row>
    <row r="251" spans="1:14" customFormat="1" x14ac:dyDescent="0.25">
      <c r="A251" s="17">
        <v>2019</v>
      </c>
      <c r="B251" s="13" t="s">
        <v>2</v>
      </c>
      <c r="C251" s="18">
        <v>1</v>
      </c>
      <c r="D251" s="18">
        <v>1</v>
      </c>
      <c r="E251" s="100">
        <v>0</v>
      </c>
      <c r="F251" s="100" t="s">
        <v>64</v>
      </c>
      <c r="G251" s="100" t="s">
        <v>65</v>
      </c>
      <c r="H251" s="100" t="s">
        <v>5</v>
      </c>
      <c r="I251" s="21">
        <v>0</v>
      </c>
      <c r="J251" s="21">
        <v>0</v>
      </c>
      <c r="K251" s="21">
        <v>0</v>
      </c>
      <c r="L251" s="21">
        <v>0</v>
      </c>
      <c r="M251" s="21">
        <v>-214.49268999999913</v>
      </c>
      <c r="N251" s="11">
        <v>105318.16749000001</v>
      </c>
    </row>
    <row r="252" spans="1:14" customFormat="1" x14ac:dyDescent="0.25">
      <c r="A252" s="17">
        <v>2019</v>
      </c>
      <c r="B252" s="13" t="s">
        <v>2</v>
      </c>
      <c r="C252" s="18">
        <v>1</v>
      </c>
      <c r="D252" s="18">
        <v>1</v>
      </c>
      <c r="E252" s="100">
        <v>0</v>
      </c>
      <c r="F252" s="100" t="s">
        <v>64</v>
      </c>
      <c r="G252" s="100" t="s">
        <v>65</v>
      </c>
      <c r="H252" s="100" t="s">
        <v>72</v>
      </c>
      <c r="I252" s="21">
        <v>0</v>
      </c>
      <c r="J252" s="21">
        <v>3503.17173</v>
      </c>
      <c r="K252" s="21">
        <v>1113.15229</v>
      </c>
      <c r="L252" s="21">
        <v>0</v>
      </c>
      <c r="M252" s="21">
        <v>0</v>
      </c>
      <c r="N252" s="11">
        <v>21865.82358</v>
      </c>
    </row>
    <row r="253" spans="1:14" customFormat="1" x14ac:dyDescent="0.25">
      <c r="A253" s="17">
        <v>2019</v>
      </c>
      <c r="B253" s="13" t="s">
        <v>2</v>
      </c>
      <c r="C253" s="18">
        <v>1</v>
      </c>
      <c r="D253" s="18">
        <v>1</v>
      </c>
      <c r="E253" s="100">
        <v>0</v>
      </c>
      <c r="F253" s="100" t="s">
        <v>64</v>
      </c>
      <c r="G253" s="100" t="s">
        <v>65</v>
      </c>
      <c r="H253" s="100" t="s">
        <v>73</v>
      </c>
      <c r="I253" s="21">
        <v>0</v>
      </c>
      <c r="J253" s="21">
        <v>0</v>
      </c>
      <c r="K253" s="21">
        <v>1.49979</v>
      </c>
      <c r="L253" s="21">
        <v>0</v>
      </c>
      <c r="M253" s="21">
        <v>-809.1632399999944</v>
      </c>
      <c r="N253" s="11">
        <v>71206.364509999999</v>
      </c>
    </row>
    <row r="254" spans="1:14" customFormat="1" x14ac:dyDescent="0.25">
      <c r="A254" s="17">
        <v>2019</v>
      </c>
      <c r="B254" s="13" t="s">
        <v>2</v>
      </c>
      <c r="C254" s="18">
        <v>1</v>
      </c>
      <c r="D254" s="18">
        <v>1</v>
      </c>
      <c r="E254" s="100">
        <v>0</v>
      </c>
      <c r="F254" s="100" t="s">
        <v>64</v>
      </c>
      <c r="G254" s="100" t="s">
        <v>65</v>
      </c>
      <c r="H254" s="100" t="s">
        <v>74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11">
        <v>24009.582190000001</v>
      </c>
    </row>
    <row r="255" spans="1:14" customFormat="1" x14ac:dyDescent="0.25">
      <c r="A255" s="17">
        <v>2019</v>
      </c>
      <c r="B255" s="13" t="s">
        <v>2</v>
      </c>
      <c r="C255" s="18">
        <v>1</v>
      </c>
      <c r="D255" s="18">
        <v>1</v>
      </c>
      <c r="E255" s="100">
        <v>0</v>
      </c>
      <c r="F255" s="100" t="s">
        <v>64</v>
      </c>
      <c r="G255" s="100" t="s">
        <v>65</v>
      </c>
      <c r="H255" s="100" t="s">
        <v>75</v>
      </c>
      <c r="I255" s="21">
        <v>14014.01132</v>
      </c>
      <c r="J255" s="21">
        <v>0</v>
      </c>
      <c r="K255" s="21">
        <v>0</v>
      </c>
      <c r="L255" s="21">
        <v>0</v>
      </c>
      <c r="M255" s="21">
        <v>1.8189894035458565E-12</v>
      </c>
      <c r="N255" s="11">
        <v>44807.770920000003</v>
      </c>
    </row>
    <row r="256" spans="1:14" customFormat="1" x14ac:dyDescent="0.25">
      <c r="A256" s="17">
        <v>2019</v>
      </c>
      <c r="B256" s="13" t="s">
        <v>2</v>
      </c>
      <c r="C256" s="18">
        <v>1</v>
      </c>
      <c r="D256" s="18">
        <v>1</v>
      </c>
      <c r="E256" s="100">
        <v>0</v>
      </c>
      <c r="F256" s="100" t="s">
        <v>64</v>
      </c>
      <c r="G256" s="100" t="s">
        <v>65</v>
      </c>
      <c r="H256" s="100" t="s">
        <v>76</v>
      </c>
      <c r="I256" s="21">
        <v>0</v>
      </c>
      <c r="J256" s="21">
        <v>0</v>
      </c>
      <c r="K256" s="21">
        <v>0</v>
      </c>
      <c r="L256" s="21">
        <v>0</v>
      </c>
      <c r="M256" s="21">
        <v>-30.974999999999909</v>
      </c>
      <c r="N256" s="11">
        <v>2356.5149999999999</v>
      </c>
    </row>
    <row r="257" spans="1:14" customFormat="1" x14ac:dyDescent="0.25">
      <c r="A257" s="17">
        <v>2019</v>
      </c>
      <c r="B257" s="13" t="s">
        <v>2</v>
      </c>
      <c r="C257" s="18">
        <v>1</v>
      </c>
      <c r="D257" s="18">
        <v>1</v>
      </c>
      <c r="E257" s="100">
        <v>1</v>
      </c>
      <c r="F257" s="100" t="s">
        <v>77</v>
      </c>
      <c r="G257" s="100" t="s">
        <v>78</v>
      </c>
      <c r="H257" s="100" t="s">
        <v>61</v>
      </c>
      <c r="I257" s="21">
        <v>0</v>
      </c>
      <c r="J257" s="21">
        <v>105.35829</v>
      </c>
      <c r="K257" s="21">
        <v>2.3705599999999998</v>
      </c>
      <c r="L257" s="21">
        <v>0</v>
      </c>
      <c r="M257" s="21">
        <v>0</v>
      </c>
      <c r="N257" s="11">
        <v>1750.1548</v>
      </c>
    </row>
    <row r="258" spans="1:14" customFormat="1" x14ac:dyDescent="0.25">
      <c r="A258" s="17">
        <v>2019</v>
      </c>
      <c r="B258" s="13" t="s">
        <v>2</v>
      </c>
      <c r="C258" s="18">
        <v>1</v>
      </c>
      <c r="D258" s="18">
        <v>1</v>
      </c>
      <c r="E258" s="100">
        <v>1</v>
      </c>
      <c r="F258" s="100" t="s">
        <v>77</v>
      </c>
      <c r="G258" s="100" t="s">
        <v>79</v>
      </c>
      <c r="H258" s="100" t="s">
        <v>61</v>
      </c>
      <c r="I258" s="21">
        <v>0</v>
      </c>
      <c r="J258" s="21">
        <v>0</v>
      </c>
      <c r="K258" s="21">
        <v>0</v>
      </c>
      <c r="L258" s="21">
        <v>0</v>
      </c>
      <c r="M258" s="21">
        <v>-324.89478999999847</v>
      </c>
      <c r="N258" s="11">
        <v>38295.233639999999</v>
      </c>
    </row>
    <row r="259" spans="1:14" customFormat="1" x14ac:dyDescent="0.25">
      <c r="A259" s="17">
        <v>2019</v>
      </c>
      <c r="B259" s="13" t="s">
        <v>2</v>
      </c>
      <c r="C259" s="18">
        <v>1</v>
      </c>
      <c r="D259" s="18">
        <v>1</v>
      </c>
      <c r="E259" s="100">
        <v>1</v>
      </c>
      <c r="F259" s="100" t="s">
        <v>77</v>
      </c>
      <c r="G259" s="100" t="s">
        <v>80</v>
      </c>
      <c r="H259" s="100" t="s">
        <v>61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11">
        <v>368800</v>
      </c>
    </row>
    <row r="260" spans="1:14" customFormat="1" x14ac:dyDescent="0.25">
      <c r="A260" s="17">
        <v>2019</v>
      </c>
      <c r="B260" s="13" t="s">
        <v>2</v>
      </c>
      <c r="C260" s="18">
        <v>1</v>
      </c>
      <c r="D260" s="18">
        <v>1</v>
      </c>
      <c r="E260" s="100">
        <v>1</v>
      </c>
      <c r="F260" s="100" t="s">
        <v>77</v>
      </c>
      <c r="G260" s="100" t="s">
        <v>81</v>
      </c>
      <c r="H260" s="100" t="s">
        <v>61</v>
      </c>
      <c r="I260" s="21">
        <v>651682.27541999996</v>
      </c>
      <c r="J260" s="21">
        <v>0</v>
      </c>
      <c r="K260" s="21">
        <v>3266.7400200000002</v>
      </c>
      <c r="L260" s="21">
        <v>0</v>
      </c>
      <c r="M260" s="21">
        <v>303.59758000005968</v>
      </c>
      <c r="N260" s="11">
        <v>651985.87300000002</v>
      </c>
    </row>
    <row r="261" spans="1:14" customFormat="1" x14ac:dyDescent="0.25">
      <c r="A261" s="17">
        <v>2019</v>
      </c>
      <c r="B261" s="13" t="s">
        <v>2</v>
      </c>
      <c r="C261" s="18">
        <v>1</v>
      </c>
      <c r="D261" s="18">
        <v>1</v>
      </c>
      <c r="E261" s="100">
        <v>1</v>
      </c>
      <c r="F261" s="100" t="s">
        <v>82</v>
      </c>
      <c r="G261" s="100" t="s">
        <v>83</v>
      </c>
      <c r="H261" s="100" t="s">
        <v>61</v>
      </c>
      <c r="I261" s="21">
        <v>0</v>
      </c>
      <c r="J261" s="21">
        <v>0</v>
      </c>
      <c r="K261" s="21">
        <v>45</v>
      </c>
      <c r="L261" s="21">
        <v>0</v>
      </c>
      <c r="M261" s="21">
        <v>0</v>
      </c>
      <c r="N261" s="11">
        <v>12343</v>
      </c>
    </row>
    <row r="262" spans="1:14" customFormat="1" x14ac:dyDescent="0.25">
      <c r="A262" s="17">
        <v>2019</v>
      </c>
      <c r="B262" s="13" t="s">
        <v>2</v>
      </c>
      <c r="C262" s="18">
        <v>1</v>
      </c>
      <c r="D262" s="18">
        <v>1</v>
      </c>
      <c r="E262" s="100">
        <v>1</v>
      </c>
      <c r="F262" s="100" t="s">
        <v>82</v>
      </c>
      <c r="G262" s="100" t="s">
        <v>84</v>
      </c>
      <c r="H262" s="100" t="s">
        <v>61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11">
        <v>50183</v>
      </c>
    </row>
    <row r="263" spans="1:14" customFormat="1" x14ac:dyDescent="0.25">
      <c r="A263" s="17">
        <v>2019</v>
      </c>
      <c r="B263" s="13" t="s">
        <v>2</v>
      </c>
      <c r="C263" s="18">
        <v>1</v>
      </c>
      <c r="D263" s="18">
        <v>1</v>
      </c>
      <c r="E263" s="100">
        <v>1</v>
      </c>
      <c r="F263" s="100" t="s">
        <v>82</v>
      </c>
      <c r="G263" s="100" t="s">
        <v>85</v>
      </c>
      <c r="H263" s="100" t="s">
        <v>61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11">
        <v>0</v>
      </c>
    </row>
    <row r="264" spans="1:14" customFormat="1" x14ac:dyDescent="0.25">
      <c r="A264" s="17">
        <v>2019</v>
      </c>
      <c r="B264" s="13" t="s">
        <v>2</v>
      </c>
      <c r="C264" s="18">
        <v>1</v>
      </c>
      <c r="D264" s="18">
        <v>1</v>
      </c>
      <c r="E264" s="100">
        <v>1</v>
      </c>
      <c r="F264" s="100" t="s">
        <v>77</v>
      </c>
      <c r="G264" s="100" t="s">
        <v>86</v>
      </c>
      <c r="H264" s="100" t="s">
        <v>61</v>
      </c>
      <c r="I264" s="21">
        <v>-225.32435000000001</v>
      </c>
      <c r="J264" s="21">
        <v>9042.7775500000007</v>
      </c>
      <c r="K264" s="21">
        <v>4351.3795700000001</v>
      </c>
      <c r="L264" s="21">
        <v>0</v>
      </c>
      <c r="M264" s="21">
        <v>180.27684000028967</v>
      </c>
      <c r="N264" s="11">
        <v>4742236.6378800003</v>
      </c>
    </row>
    <row r="265" spans="1:14" customFormat="1" x14ac:dyDescent="0.25">
      <c r="A265" s="17">
        <v>2019</v>
      </c>
      <c r="B265" s="13" t="s">
        <v>2</v>
      </c>
      <c r="C265" s="18">
        <v>1</v>
      </c>
      <c r="D265" s="18">
        <v>1</v>
      </c>
      <c r="E265" s="100">
        <v>0</v>
      </c>
      <c r="F265" s="100" t="s">
        <v>77</v>
      </c>
      <c r="G265" s="100" t="s">
        <v>86</v>
      </c>
      <c r="H265" s="100" t="s">
        <v>67</v>
      </c>
      <c r="I265" s="21">
        <v>0</v>
      </c>
      <c r="J265" s="21">
        <v>1191.6741400000001</v>
      </c>
      <c r="K265" s="21">
        <v>377.12083999999999</v>
      </c>
      <c r="L265" s="21">
        <v>127.42774</v>
      </c>
      <c r="M265" s="21">
        <v>0</v>
      </c>
      <c r="N265" s="11">
        <v>25011.019479999999</v>
      </c>
    </row>
    <row r="266" spans="1:14" customFormat="1" x14ac:dyDescent="0.25">
      <c r="A266" s="17">
        <v>2019</v>
      </c>
      <c r="B266" s="13" t="s">
        <v>2</v>
      </c>
      <c r="C266" s="18">
        <v>1</v>
      </c>
      <c r="D266" s="18">
        <v>0</v>
      </c>
      <c r="E266" s="100">
        <v>0</v>
      </c>
      <c r="F266" s="100" t="s">
        <v>77</v>
      </c>
      <c r="G266" s="100" t="s">
        <v>86</v>
      </c>
      <c r="H266" s="100" t="s">
        <v>87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11">
        <v>1020.9401800000001</v>
      </c>
    </row>
    <row r="267" spans="1:14" customFormat="1" x14ac:dyDescent="0.25">
      <c r="A267" s="17">
        <v>2019</v>
      </c>
      <c r="B267" s="13" t="s">
        <v>2</v>
      </c>
      <c r="C267" s="18">
        <v>1</v>
      </c>
      <c r="D267" s="18">
        <v>0</v>
      </c>
      <c r="E267" s="100">
        <v>0</v>
      </c>
      <c r="F267" s="100" t="s">
        <v>77</v>
      </c>
      <c r="G267" s="100" t="s">
        <v>86</v>
      </c>
      <c r="H267" s="100" t="s">
        <v>88</v>
      </c>
      <c r="I267" s="21">
        <v>0</v>
      </c>
      <c r="J267" s="21">
        <v>0</v>
      </c>
      <c r="K267" s="21">
        <v>0</v>
      </c>
      <c r="L267" s="21">
        <v>0</v>
      </c>
      <c r="M267" s="21">
        <v>0</v>
      </c>
      <c r="N267" s="11">
        <v>0</v>
      </c>
    </row>
    <row r="268" spans="1:14" customFormat="1" x14ac:dyDescent="0.25">
      <c r="A268" s="17">
        <v>2019</v>
      </c>
      <c r="B268" s="13" t="s">
        <v>2</v>
      </c>
      <c r="C268" s="18">
        <v>1</v>
      </c>
      <c r="D268" s="18">
        <v>0</v>
      </c>
      <c r="E268" s="100">
        <v>0</v>
      </c>
      <c r="F268" s="100" t="s">
        <v>77</v>
      </c>
      <c r="G268" s="100" t="s">
        <v>86</v>
      </c>
      <c r="H268" s="100" t="s">
        <v>89</v>
      </c>
      <c r="I268" s="21">
        <v>0</v>
      </c>
      <c r="J268" s="21">
        <v>0</v>
      </c>
      <c r="K268" s="21">
        <v>0</v>
      </c>
      <c r="L268" s="21">
        <v>0</v>
      </c>
      <c r="M268" s="21">
        <v>0</v>
      </c>
      <c r="N268" s="11">
        <v>0</v>
      </c>
    </row>
    <row r="269" spans="1:14" customFormat="1" x14ac:dyDescent="0.25">
      <c r="A269" s="17">
        <v>2019</v>
      </c>
      <c r="B269" s="13" t="s">
        <v>2</v>
      </c>
      <c r="C269" s="18">
        <v>1</v>
      </c>
      <c r="D269" s="18">
        <v>1</v>
      </c>
      <c r="E269" s="100">
        <v>0</v>
      </c>
      <c r="F269" s="100" t="s">
        <v>77</v>
      </c>
      <c r="G269" s="100" t="s">
        <v>86</v>
      </c>
      <c r="H269" s="100" t="s">
        <v>75</v>
      </c>
      <c r="I269" s="21">
        <v>0</v>
      </c>
      <c r="J269" s="21">
        <v>432.86002000000002</v>
      </c>
      <c r="K269" s="21">
        <v>47.614600000000003</v>
      </c>
      <c r="L269" s="21">
        <v>0</v>
      </c>
      <c r="M269" s="21">
        <v>7.2191141953226179E-12</v>
      </c>
      <c r="N269" s="11">
        <v>83891.776410000006</v>
      </c>
    </row>
    <row r="270" spans="1:14" customFormat="1" x14ac:dyDescent="0.25">
      <c r="A270" s="17">
        <v>2019</v>
      </c>
      <c r="B270" s="13" t="s">
        <v>2</v>
      </c>
      <c r="C270" s="18">
        <v>1</v>
      </c>
      <c r="D270" s="18">
        <v>1</v>
      </c>
      <c r="E270" s="100">
        <v>0</v>
      </c>
      <c r="F270" s="100" t="s">
        <v>77</v>
      </c>
      <c r="G270" s="100" t="s">
        <v>86</v>
      </c>
      <c r="H270" s="100" t="s">
        <v>90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11">
        <v>43791.10615</v>
      </c>
    </row>
    <row r="271" spans="1:14" customFormat="1" x14ac:dyDescent="0.25">
      <c r="A271" s="17">
        <v>2019</v>
      </c>
      <c r="B271" s="13" t="s">
        <v>2</v>
      </c>
      <c r="C271" s="18">
        <v>1</v>
      </c>
      <c r="D271" s="18">
        <v>1</v>
      </c>
      <c r="E271" s="100">
        <v>0</v>
      </c>
      <c r="F271" s="100" t="s">
        <v>77</v>
      </c>
      <c r="G271" s="100" t="s">
        <v>86</v>
      </c>
      <c r="H271" s="100" t="s">
        <v>5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11">
        <v>1434.8562400000001</v>
      </c>
    </row>
    <row r="272" spans="1:14" customFormat="1" x14ac:dyDescent="0.25">
      <c r="A272" s="17">
        <v>2019</v>
      </c>
      <c r="B272" s="13" t="s">
        <v>2</v>
      </c>
      <c r="C272" s="18">
        <v>1</v>
      </c>
      <c r="D272" s="18">
        <v>1</v>
      </c>
      <c r="E272" s="100">
        <v>1</v>
      </c>
      <c r="F272" s="100" t="s">
        <v>77</v>
      </c>
      <c r="G272" s="100" t="s">
        <v>86</v>
      </c>
      <c r="H272" s="100" t="s">
        <v>91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11">
        <v>3.7200000000000002E-3</v>
      </c>
    </row>
    <row r="273" spans="1:14" customFormat="1" x14ac:dyDescent="0.25">
      <c r="A273" s="17">
        <v>2019</v>
      </c>
      <c r="B273" s="13" t="s">
        <v>2</v>
      </c>
      <c r="C273" s="18">
        <v>1</v>
      </c>
      <c r="D273" s="18">
        <v>1</v>
      </c>
      <c r="E273" s="100">
        <v>1</v>
      </c>
      <c r="F273" s="100" t="s">
        <v>77</v>
      </c>
      <c r="G273" s="100" t="s">
        <v>86</v>
      </c>
      <c r="H273" s="100" t="s">
        <v>92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11">
        <v>4319.0164400000003</v>
      </c>
    </row>
    <row r="274" spans="1:14" customFormat="1" x14ac:dyDescent="0.25">
      <c r="A274" s="17">
        <v>2019</v>
      </c>
      <c r="B274" s="13" t="s">
        <v>2</v>
      </c>
      <c r="C274" s="18">
        <v>1</v>
      </c>
      <c r="D274" s="18">
        <v>1</v>
      </c>
      <c r="E274" s="100">
        <v>0</v>
      </c>
      <c r="F274" s="100" t="s">
        <v>77</v>
      </c>
      <c r="G274" s="100" t="s">
        <v>86</v>
      </c>
      <c r="H274" s="100" t="s">
        <v>93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11">
        <v>3600.49235</v>
      </c>
    </row>
    <row r="275" spans="1:14" customFormat="1" x14ac:dyDescent="0.25">
      <c r="A275" s="17">
        <v>2019</v>
      </c>
      <c r="B275" s="13" t="s">
        <v>2</v>
      </c>
      <c r="C275" s="18">
        <v>1</v>
      </c>
      <c r="D275" s="18">
        <v>1</v>
      </c>
      <c r="E275" s="100">
        <v>0</v>
      </c>
      <c r="F275" s="100" t="s">
        <v>77</v>
      </c>
      <c r="G275" s="100" t="s">
        <v>86</v>
      </c>
      <c r="H275" s="100" t="s">
        <v>94</v>
      </c>
      <c r="I275" s="21">
        <v>0</v>
      </c>
      <c r="J275" s="21">
        <v>500</v>
      </c>
      <c r="K275" s="21">
        <v>257.03334000000001</v>
      </c>
      <c r="L275" s="21">
        <v>0</v>
      </c>
      <c r="M275" s="21">
        <v>0</v>
      </c>
      <c r="N275" s="11">
        <v>14500</v>
      </c>
    </row>
    <row r="276" spans="1:14" customFormat="1" x14ac:dyDescent="0.25">
      <c r="A276" s="17">
        <v>2019</v>
      </c>
      <c r="B276" s="13" t="s">
        <v>2</v>
      </c>
      <c r="C276" s="18">
        <v>1</v>
      </c>
      <c r="D276" s="18">
        <v>1</v>
      </c>
      <c r="E276" s="100">
        <v>0</v>
      </c>
      <c r="F276" s="100" t="s">
        <v>77</v>
      </c>
      <c r="G276" s="100" t="s">
        <v>86</v>
      </c>
      <c r="H276" s="100" t="s">
        <v>58</v>
      </c>
      <c r="I276" s="21">
        <v>0</v>
      </c>
      <c r="J276" s="21">
        <v>0</v>
      </c>
      <c r="K276" s="21">
        <v>0</v>
      </c>
      <c r="L276" s="21">
        <v>0</v>
      </c>
      <c r="M276" s="21">
        <v>0</v>
      </c>
      <c r="N276" s="11">
        <v>29460.454750000001</v>
      </c>
    </row>
    <row r="277" spans="1:14" customFormat="1" x14ac:dyDescent="0.25">
      <c r="A277" s="17">
        <v>2019</v>
      </c>
      <c r="B277" s="13" t="s">
        <v>2</v>
      </c>
      <c r="C277" s="18">
        <v>1</v>
      </c>
      <c r="D277" s="18">
        <v>1</v>
      </c>
      <c r="E277" s="100">
        <v>1</v>
      </c>
      <c r="F277" s="100" t="s">
        <v>77</v>
      </c>
      <c r="G277" s="100" t="s">
        <v>95</v>
      </c>
      <c r="H277" s="100" t="s">
        <v>61</v>
      </c>
      <c r="I277" s="21">
        <v>0</v>
      </c>
      <c r="J277" s="21">
        <v>60933.182999999997</v>
      </c>
      <c r="K277" s="21">
        <v>10293.985639999999</v>
      </c>
      <c r="L277" s="21">
        <v>258.32044000000002</v>
      </c>
      <c r="M277" s="21">
        <v>-1.964508555829525E-10</v>
      </c>
      <c r="N277" s="11">
        <v>2922091.03486</v>
      </c>
    </row>
    <row r="278" spans="1:14" customFormat="1" x14ac:dyDescent="0.25">
      <c r="A278" s="17">
        <v>2019</v>
      </c>
      <c r="B278" s="13" t="s">
        <v>2</v>
      </c>
      <c r="C278" s="18">
        <v>1</v>
      </c>
      <c r="D278" s="18">
        <v>1</v>
      </c>
      <c r="E278" s="100">
        <v>0</v>
      </c>
      <c r="F278" s="100" t="s">
        <v>77</v>
      </c>
      <c r="G278" s="100" t="s">
        <v>95</v>
      </c>
      <c r="H278" s="100" t="s">
        <v>74</v>
      </c>
      <c r="I278" s="21">
        <v>0</v>
      </c>
      <c r="J278" s="21">
        <v>2857.9038999999998</v>
      </c>
      <c r="K278" s="21">
        <v>501.11074000000002</v>
      </c>
      <c r="L278" s="21">
        <v>115.15946</v>
      </c>
      <c r="M278" s="21">
        <v>-5.0022208597511053E-12</v>
      </c>
      <c r="N278" s="11">
        <v>128790.75677000001</v>
      </c>
    </row>
    <row r="279" spans="1:14" customFormat="1" x14ac:dyDescent="0.25">
      <c r="A279" s="17">
        <v>2019</v>
      </c>
      <c r="B279" s="13" t="s">
        <v>2</v>
      </c>
      <c r="C279" s="18">
        <v>1</v>
      </c>
      <c r="D279" s="18">
        <v>1</v>
      </c>
      <c r="E279" s="100">
        <v>0</v>
      </c>
      <c r="F279" s="100" t="s">
        <v>77</v>
      </c>
      <c r="G279" s="100" t="s">
        <v>95</v>
      </c>
      <c r="H279" s="100" t="s">
        <v>67</v>
      </c>
      <c r="I279" s="21">
        <v>0</v>
      </c>
      <c r="J279" s="21">
        <v>0</v>
      </c>
      <c r="K279" s="21">
        <v>0</v>
      </c>
      <c r="L279" s="21">
        <v>0</v>
      </c>
      <c r="M279" s="21">
        <v>0</v>
      </c>
      <c r="N279" s="11">
        <v>207390.60995000001</v>
      </c>
    </row>
    <row r="280" spans="1:14" customFormat="1" x14ac:dyDescent="0.25">
      <c r="A280" s="17">
        <v>2019</v>
      </c>
      <c r="B280" s="13" t="s">
        <v>2</v>
      </c>
      <c r="C280" s="18">
        <v>1</v>
      </c>
      <c r="D280" s="18">
        <v>1</v>
      </c>
      <c r="E280" s="100">
        <v>0</v>
      </c>
      <c r="F280" s="100" t="s">
        <v>77</v>
      </c>
      <c r="G280" s="100" t="s">
        <v>95</v>
      </c>
      <c r="H280" s="100" t="s">
        <v>96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11">
        <v>0</v>
      </c>
    </row>
    <row r="281" spans="1:14" customFormat="1" x14ac:dyDescent="0.25">
      <c r="A281" s="17">
        <v>2019</v>
      </c>
      <c r="B281" s="13" t="s">
        <v>2</v>
      </c>
      <c r="C281" s="18">
        <v>1</v>
      </c>
      <c r="D281" s="18">
        <v>1</v>
      </c>
      <c r="E281" s="100">
        <v>0</v>
      </c>
      <c r="F281" s="100" t="s">
        <v>77</v>
      </c>
      <c r="G281" s="100" t="s">
        <v>95</v>
      </c>
      <c r="H281" s="100" t="s">
        <v>93</v>
      </c>
      <c r="I281" s="21">
        <v>5000</v>
      </c>
      <c r="J281" s="21">
        <v>0</v>
      </c>
      <c r="K281" s="21">
        <v>0</v>
      </c>
      <c r="L281" s="21">
        <v>0</v>
      </c>
      <c r="M281" s="21">
        <v>0</v>
      </c>
      <c r="N281" s="11">
        <v>56938.824330000003</v>
      </c>
    </row>
    <row r="282" spans="1:14" customFormat="1" x14ac:dyDescent="0.25">
      <c r="A282" s="17">
        <v>2019</v>
      </c>
      <c r="B282" s="13" t="s">
        <v>2</v>
      </c>
      <c r="C282" s="18">
        <v>1</v>
      </c>
      <c r="D282" s="18">
        <v>1</v>
      </c>
      <c r="E282" s="100">
        <v>0</v>
      </c>
      <c r="F282" s="100" t="s">
        <v>77</v>
      </c>
      <c r="G282" s="100" t="s">
        <v>95</v>
      </c>
      <c r="H282" s="100" t="s">
        <v>5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  <c r="N282" s="11">
        <v>0</v>
      </c>
    </row>
    <row r="283" spans="1:14" customFormat="1" x14ac:dyDescent="0.25">
      <c r="A283" s="17">
        <v>2019</v>
      </c>
      <c r="B283" s="13" t="s">
        <v>2</v>
      </c>
      <c r="C283" s="18">
        <v>1</v>
      </c>
      <c r="D283" s="18">
        <v>1</v>
      </c>
      <c r="E283" s="100">
        <v>0</v>
      </c>
      <c r="F283" s="100" t="s">
        <v>77</v>
      </c>
      <c r="G283" s="100" t="s">
        <v>95</v>
      </c>
      <c r="H283" s="100" t="s">
        <v>75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11">
        <v>0</v>
      </c>
    </row>
    <row r="284" spans="1:14" customFormat="1" x14ac:dyDescent="0.25">
      <c r="A284" s="17">
        <v>2019</v>
      </c>
      <c r="B284" s="13" t="s">
        <v>2</v>
      </c>
      <c r="C284" s="18">
        <v>1</v>
      </c>
      <c r="D284" s="18">
        <v>0</v>
      </c>
      <c r="E284" s="100">
        <v>0</v>
      </c>
      <c r="F284" s="100" t="s">
        <v>77</v>
      </c>
      <c r="G284" s="100" t="s">
        <v>95</v>
      </c>
      <c r="H284" s="100" t="s">
        <v>87</v>
      </c>
      <c r="I284" s="21">
        <v>0</v>
      </c>
      <c r="J284" s="21">
        <v>0</v>
      </c>
      <c r="K284" s="21">
        <v>0</v>
      </c>
      <c r="L284" s="21">
        <v>0</v>
      </c>
      <c r="M284" s="21">
        <v>0</v>
      </c>
      <c r="N284" s="11">
        <v>0</v>
      </c>
    </row>
    <row r="285" spans="1:14" customFormat="1" x14ac:dyDescent="0.25">
      <c r="A285" s="17">
        <v>2019</v>
      </c>
      <c r="B285" s="13" t="s">
        <v>2</v>
      </c>
      <c r="C285" s="18">
        <v>1</v>
      </c>
      <c r="D285" s="18">
        <v>1</v>
      </c>
      <c r="E285" s="100">
        <v>0</v>
      </c>
      <c r="F285" s="100" t="s">
        <v>77</v>
      </c>
      <c r="G285" s="100" t="s">
        <v>95</v>
      </c>
      <c r="H285" s="100" t="s">
        <v>70</v>
      </c>
      <c r="I285" s="21">
        <v>0</v>
      </c>
      <c r="J285" s="21">
        <v>0</v>
      </c>
      <c r="K285" s="21">
        <v>0</v>
      </c>
      <c r="L285" s="21">
        <v>0</v>
      </c>
      <c r="M285" s="21">
        <v>0</v>
      </c>
      <c r="N285" s="11">
        <v>47316.31394</v>
      </c>
    </row>
    <row r="286" spans="1:14" customFormat="1" x14ac:dyDescent="0.25">
      <c r="A286" s="17">
        <v>2019</v>
      </c>
      <c r="B286" s="13" t="s">
        <v>2</v>
      </c>
      <c r="C286" s="18">
        <v>1</v>
      </c>
      <c r="D286" s="18">
        <v>1</v>
      </c>
      <c r="E286" s="100">
        <v>0</v>
      </c>
      <c r="F286" s="100" t="s">
        <v>77</v>
      </c>
      <c r="G286" s="100" t="s">
        <v>95</v>
      </c>
      <c r="H286" s="100" t="s">
        <v>97</v>
      </c>
      <c r="I286" s="21">
        <v>0</v>
      </c>
      <c r="J286" s="21">
        <v>768.37144000000001</v>
      </c>
      <c r="K286" s="21">
        <v>368.25946999999996</v>
      </c>
      <c r="L286" s="21">
        <v>64.367739999999998</v>
      </c>
      <c r="M286" s="21">
        <v>4.6611603465862572E-12</v>
      </c>
      <c r="N286" s="11">
        <v>46683.614500000003</v>
      </c>
    </row>
    <row r="287" spans="1:14" customFormat="1" x14ac:dyDescent="0.25">
      <c r="A287" s="17">
        <v>2019</v>
      </c>
      <c r="B287" s="13" t="s">
        <v>2</v>
      </c>
      <c r="C287" s="18">
        <v>1</v>
      </c>
      <c r="D287" s="18">
        <v>1</v>
      </c>
      <c r="E287" s="100">
        <v>1</v>
      </c>
      <c r="F287" s="100" t="s">
        <v>77</v>
      </c>
      <c r="G287" s="100" t="s">
        <v>98</v>
      </c>
      <c r="H287" s="100" t="s">
        <v>61</v>
      </c>
      <c r="I287" s="21">
        <v>0</v>
      </c>
      <c r="J287" s="21">
        <v>928.59654</v>
      </c>
      <c r="K287" s="21">
        <v>51.304270000000002</v>
      </c>
      <c r="L287" s="21">
        <v>3.5167099999999998</v>
      </c>
      <c r="M287" s="21">
        <v>1.3642420526593924E-12</v>
      </c>
      <c r="N287" s="11">
        <v>112007.91506</v>
      </c>
    </row>
    <row r="288" spans="1:14" customFormat="1" x14ac:dyDescent="0.25">
      <c r="A288" s="17">
        <v>2019</v>
      </c>
      <c r="B288" s="13" t="s">
        <v>2</v>
      </c>
      <c r="C288" s="18">
        <v>1</v>
      </c>
      <c r="D288" s="18">
        <v>1</v>
      </c>
      <c r="E288" s="100">
        <v>0</v>
      </c>
      <c r="F288" s="100" t="s">
        <v>77</v>
      </c>
      <c r="G288" s="100" t="s">
        <v>98</v>
      </c>
      <c r="H288" s="100" t="s">
        <v>99</v>
      </c>
      <c r="I288" s="21">
        <v>0</v>
      </c>
      <c r="J288" s="21">
        <v>0</v>
      </c>
      <c r="K288" s="21">
        <v>0</v>
      </c>
      <c r="L288" s="21">
        <v>0</v>
      </c>
      <c r="M288" s="21">
        <v>0</v>
      </c>
      <c r="N288" s="11">
        <v>91469.876640000002</v>
      </c>
    </row>
    <row r="289" spans="1:14" customFormat="1" x14ac:dyDescent="0.25">
      <c r="A289" s="17">
        <v>2019</v>
      </c>
      <c r="B289" s="13" t="s">
        <v>2</v>
      </c>
      <c r="C289" s="18">
        <v>1</v>
      </c>
      <c r="D289" s="18">
        <v>1</v>
      </c>
      <c r="E289" s="100">
        <v>0</v>
      </c>
      <c r="F289" s="100" t="s">
        <v>77</v>
      </c>
      <c r="G289" s="100" t="s">
        <v>98</v>
      </c>
      <c r="H289" s="100" t="s">
        <v>67</v>
      </c>
      <c r="I289" s="21">
        <v>0</v>
      </c>
      <c r="J289" s="21">
        <v>0</v>
      </c>
      <c r="K289" s="21">
        <v>1112.6790500000002</v>
      </c>
      <c r="L289" s="21">
        <v>0</v>
      </c>
      <c r="M289" s="21">
        <v>0</v>
      </c>
      <c r="N289" s="11">
        <v>326087.08601999999</v>
      </c>
    </row>
    <row r="290" spans="1:14" customFormat="1" x14ac:dyDescent="0.25">
      <c r="A290" s="17">
        <v>2019</v>
      </c>
      <c r="B290" s="13" t="s">
        <v>2</v>
      </c>
      <c r="C290" s="18">
        <v>1</v>
      </c>
      <c r="D290" s="18">
        <v>1</v>
      </c>
      <c r="E290" s="100">
        <v>0</v>
      </c>
      <c r="F290" s="100" t="s">
        <v>77</v>
      </c>
      <c r="G290" s="100" t="s">
        <v>98</v>
      </c>
      <c r="H290" s="100" t="s">
        <v>63</v>
      </c>
      <c r="I290" s="21">
        <v>554.63192000000004</v>
      </c>
      <c r="J290" s="21">
        <v>0</v>
      </c>
      <c r="K290" s="21">
        <v>1256.3400300000001</v>
      </c>
      <c r="L290" s="21">
        <v>0</v>
      </c>
      <c r="M290" s="21">
        <v>-2.2737367544323206E-13</v>
      </c>
      <c r="N290" s="11">
        <v>78917.589189999999</v>
      </c>
    </row>
    <row r="291" spans="1:14" customFormat="1" x14ac:dyDescent="0.25">
      <c r="A291" s="17">
        <v>2019</v>
      </c>
      <c r="B291" s="13" t="s">
        <v>2</v>
      </c>
      <c r="C291" s="18">
        <v>1</v>
      </c>
      <c r="D291" s="18">
        <v>1</v>
      </c>
      <c r="E291" s="100">
        <v>0</v>
      </c>
      <c r="F291" s="100" t="s">
        <v>77</v>
      </c>
      <c r="G291" s="100" t="s">
        <v>98</v>
      </c>
      <c r="H291" s="100" t="s">
        <v>100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  <c r="N291" s="11">
        <v>17565.577840000002</v>
      </c>
    </row>
    <row r="292" spans="1:14" customFormat="1" x14ac:dyDescent="0.25">
      <c r="A292" s="17">
        <v>2019</v>
      </c>
      <c r="B292" s="13" t="s">
        <v>2</v>
      </c>
      <c r="C292" s="18">
        <v>1</v>
      </c>
      <c r="D292" s="18">
        <v>1</v>
      </c>
      <c r="E292" s="100">
        <v>0</v>
      </c>
      <c r="F292" s="100" t="s">
        <v>77</v>
      </c>
      <c r="G292" s="100" t="s">
        <v>98</v>
      </c>
      <c r="H292" s="100" t="s">
        <v>94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11">
        <v>8195.7509399999999</v>
      </c>
    </row>
    <row r="293" spans="1:14" customFormat="1" x14ac:dyDescent="0.25">
      <c r="A293" s="17">
        <v>2019</v>
      </c>
      <c r="B293" s="13" t="s">
        <v>2</v>
      </c>
      <c r="C293" s="18">
        <v>1</v>
      </c>
      <c r="D293" s="18">
        <v>1</v>
      </c>
      <c r="E293" s="100">
        <v>1</v>
      </c>
      <c r="F293" s="100" t="s">
        <v>82</v>
      </c>
      <c r="G293" s="100" t="s">
        <v>101</v>
      </c>
      <c r="H293" s="100" t="s">
        <v>61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  <c r="N293" s="11">
        <v>87605</v>
      </c>
    </row>
    <row r="294" spans="1:14" customFormat="1" x14ac:dyDescent="0.25">
      <c r="A294" s="17">
        <v>2019</v>
      </c>
      <c r="B294" s="13" t="s">
        <v>2</v>
      </c>
      <c r="C294" s="18">
        <v>1</v>
      </c>
      <c r="D294" s="18">
        <v>1</v>
      </c>
      <c r="E294" s="100">
        <v>1</v>
      </c>
      <c r="F294" s="100" t="s">
        <v>82</v>
      </c>
      <c r="G294" s="100" t="s">
        <v>101</v>
      </c>
      <c r="H294" s="100" t="s">
        <v>102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11">
        <v>299</v>
      </c>
    </row>
    <row r="295" spans="1:14" customFormat="1" x14ac:dyDescent="0.25">
      <c r="A295" s="17">
        <v>2019</v>
      </c>
      <c r="B295" s="13" t="s">
        <v>2</v>
      </c>
      <c r="C295" s="18">
        <v>1</v>
      </c>
      <c r="D295" s="18">
        <v>1</v>
      </c>
      <c r="E295" s="100">
        <v>1</v>
      </c>
      <c r="F295" s="100" t="s">
        <v>82</v>
      </c>
      <c r="G295" s="100" t="s">
        <v>101</v>
      </c>
      <c r="H295" s="100" t="s">
        <v>103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11">
        <v>1263</v>
      </c>
    </row>
    <row r="296" spans="1:14" customFormat="1" x14ac:dyDescent="0.25">
      <c r="A296" s="17">
        <v>2019</v>
      </c>
      <c r="B296" s="13" t="s">
        <v>2</v>
      </c>
      <c r="C296" s="18">
        <v>1</v>
      </c>
      <c r="D296" s="18">
        <v>0</v>
      </c>
      <c r="E296" s="100">
        <v>0</v>
      </c>
      <c r="F296" s="100" t="s">
        <v>82</v>
      </c>
      <c r="G296" s="100" t="s">
        <v>101</v>
      </c>
      <c r="H296" s="100" t="s">
        <v>87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11">
        <v>2</v>
      </c>
    </row>
    <row r="297" spans="1:14" customFormat="1" x14ac:dyDescent="0.25">
      <c r="A297" s="17">
        <v>2019</v>
      </c>
      <c r="B297" s="13" t="s">
        <v>2</v>
      </c>
      <c r="C297" s="18">
        <v>1</v>
      </c>
      <c r="D297" s="18">
        <v>1</v>
      </c>
      <c r="E297" s="100">
        <v>1</v>
      </c>
      <c r="F297" s="100" t="s">
        <v>82</v>
      </c>
      <c r="G297" s="100" t="s">
        <v>101</v>
      </c>
      <c r="H297" s="100" t="s">
        <v>104</v>
      </c>
      <c r="I297" s="21">
        <v>0</v>
      </c>
      <c r="J297" s="21">
        <v>0</v>
      </c>
      <c r="K297" s="21">
        <v>0</v>
      </c>
      <c r="L297" s="21">
        <v>0</v>
      </c>
      <c r="M297" s="21">
        <v>0</v>
      </c>
      <c r="N297" s="11">
        <v>155</v>
      </c>
    </row>
    <row r="298" spans="1:14" customFormat="1" x14ac:dyDescent="0.25">
      <c r="A298" s="17">
        <v>2019</v>
      </c>
      <c r="B298" s="13" t="s">
        <v>2</v>
      </c>
      <c r="C298" s="18">
        <v>1</v>
      </c>
      <c r="D298" s="18">
        <v>1</v>
      </c>
      <c r="E298" s="100">
        <v>1</v>
      </c>
      <c r="F298" s="100" t="s">
        <v>82</v>
      </c>
      <c r="G298" s="100" t="s">
        <v>101</v>
      </c>
      <c r="H298" s="100" t="s">
        <v>105</v>
      </c>
      <c r="I298" s="21">
        <v>0</v>
      </c>
      <c r="J298" s="21">
        <v>0</v>
      </c>
      <c r="K298" s="21">
        <v>0</v>
      </c>
      <c r="L298" s="21">
        <v>0</v>
      </c>
      <c r="M298" s="21">
        <v>0</v>
      </c>
      <c r="N298" s="11">
        <v>239</v>
      </c>
    </row>
    <row r="299" spans="1:14" customFormat="1" x14ac:dyDescent="0.25">
      <c r="A299" s="17">
        <v>2019</v>
      </c>
      <c r="B299" s="13" t="s">
        <v>2</v>
      </c>
      <c r="C299" s="18">
        <v>1</v>
      </c>
      <c r="D299" s="18">
        <v>1</v>
      </c>
      <c r="E299" s="100">
        <v>1</v>
      </c>
      <c r="F299" s="100" t="s">
        <v>82</v>
      </c>
      <c r="G299" s="100" t="s">
        <v>101</v>
      </c>
      <c r="H299" s="100" t="s">
        <v>106</v>
      </c>
      <c r="I299" s="21">
        <v>0</v>
      </c>
      <c r="J299" s="21">
        <v>0</v>
      </c>
      <c r="K299" s="21">
        <v>0</v>
      </c>
      <c r="L299" s="21">
        <v>0</v>
      </c>
      <c r="M299" s="21">
        <v>0</v>
      </c>
      <c r="N299" s="11">
        <v>699</v>
      </c>
    </row>
    <row r="300" spans="1:14" customFormat="1" x14ac:dyDescent="0.25">
      <c r="A300" s="17">
        <v>2019</v>
      </c>
      <c r="B300" s="13" t="s">
        <v>2</v>
      </c>
      <c r="C300" s="18">
        <v>1</v>
      </c>
      <c r="D300" s="18">
        <v>1</v>
      </c>
      <c r="E300" s="100">
        <v>0</v>
      </c>
      <c r="F300" s="100" t="s">
        <v>82</v>
      </c>
      <c r="G300" s="100" t="s">
        <v>101</v>
      </c>
      <c r="H300" s="100" t="s">
        <v>107</v>
      </c>
      <c r="I300" s="21">
        <v>0</v>
      </c>
      <c r="J300" s="21">
        <v>0</v>
      </c>
      <c r="K300" s="21">
        <v>0</v>
      </c>
      <c r="L300" s="21">
        <v>0</v>
      </c>
      <c r="M300" s="21">
        <v>0</v>
      </c>
      <c r="N300" s="11">
        <v>2711</v>
      </c>
    </row>
    <row r="301" spans="1:14" customFormat="1" x14ac:dyDescent="0.25">
      <c r="A301" s="17">
        <v>2019</v>
      </c>
      <c r="B301" s="13" t="s">
        <v>2</v>
      </c>
      <c r="C301" s="18">
        <v>1</v>
      </c>
      <c r="D301" s="18">
        <v>1</v>
      </c>
      <c r="E301" s="100">
        <v>0</v>
      </c>
      <c r="F301" s="100" t="s">
        <v>82</v>
      </c>
      <c r="G301" s="100" t="s">
        <v>101</v>
      </c>
      <c r="H301" s="100" t="s">
        <v>108</v>
      </c>
      <c r="I301" s="21">
        <v>0</v>
      </c>
      <c r="J301" s="21">
        <v>0</v>
      </c>
      <c r="K301" s="21">
        <v>0</v>
      </c>
      <c r="L301" s="21">
        <v>0</v>
      </c>
      <c r="M301" s="21">
        <v>0</v>
      </c>
      <c r="N301" s="11">
        <v>11335</v>
      </c>
    </row>
    <row r="302" spans="1:14" customFormat="1" x14ac:dyDescent="0.25">
      <c r="A302" s="17">
        <v>2019</v>
      </c>
      <c r="B302" s="13" t="s">
        <v>2</v>
      </c>
      <c r="C302" s="18">
        <v>1</v>
      </c>
      <c r="D302" s="18">
        <v>1</v>
      </c>
      <c r="E302" s="100">
        <v>0</v>
      </c>
      <c r="F302" s="100" t="s">
        <v>82</v>
      </c>
      <c r="G302" s="100" t="s">
        <v>101</v>
      </c>
      <c r="H302" s="100" t="s">
        <v>58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11">
        <v>487</v>
      </c>
    </row>
    <row r="303" spans="1:14" customFormat="1" x14ac:dyDescent="0.25">
      <c r="A303" s="17">
        <v>2019</v>
      </c>
      <c r="B303" s="13" t="s">
        <v>2</v>
      </c>
      <c r="C303" s="18">
        <v>1</v>
      </c>
      <c r="D303" s="18">
        <v>1</v>
      </c>
      <c r="E303" s="100">
        <v>1</v>
      </c>
      <c r="F303" s="100" t="s">
        <v>82</v>
      </c>
      <c r="G303" s="100" t="s">
        <v>109</v>
      </c>
      <c r="H303" s="100" t="s">
        <v>61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11">
        <v>184368</v>
      </c>
    </row>
    <row r="304" spans="1:14" customFormat="1" x14ac:dyDescent="0.25">
      <c r="A304" s="17">
        <v>2019</v>
      </c>
      <c r="B304" s="13" t="s">
        <v>2</v>
      </c>
      <c r="C304" s="18">
        <v>1</v>
      </c>
      <c r="D304" s="18">
        <v>1</v>
      </c>
      <c r="E304" s="100">
        <v>1</v>
      </c>
      <c r="F304" s="100" t="s">
        <v>82</v>
      </c>
      <c r="G304" s="100" t="s">
        <v>109</v>
      </c>
      <c r="H304" s="100" t="s">
        <v>102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11">
        <v>2230</v>
      </c>
    </row>
    <row r="305" spans="1:14" customFormat="1" x14ac:dyDescent="0.25">
      <c r="A305" s="17">
        <v>2019</v>
      </c>
      <c r="B305" s="13" t="s">
        <v>2</v>
      </c>
      <c r="C305" s="18">
        <v>1</v>
      </c>
      <c r="D305" s="18">
        <v>1</v>
      </c>
      <c r="E305" s="100">
        <v>1</v>
      </c>
      <c r="F305" s="100" t="s">
        <v>82</v>
      </c>
      <c r="G305" s="100" t="s">
        <v>109</v>
      </c>
      <c r="H305" s="100" t="s">
        <v>103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11">
        <v>8092</v>
      </c>
    </row>
    <row r="306" spans="1:14" customFormat="1" x14ac:dyDescent="0.25">
      <c r="A306" s="17">
        <v>2019</v>
      </c>
      <c r="B306" s="13" t="s">
        <v>2</v>
      </c>
      <c r="C306" s="18">
        <v>1</v>
      </c>
      <c r="D306" s="18">
        <v>0</v>
      </c>
      <c r="E306" s="100">
        <v>0</v>
      </c>
      <c r="F306" s="100" t="s">
        <v>82</v>
      </c>
      <c r="G306" s="100" t="s">
        <v>109</v>
      </c>
      <c r="H306" s="100" t="s">
        <v>87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  <c r="N306" s="11">
        <v>19.411000000000001</v>
      </c>
    </row>
    <row r="307" spans="1:14" customFormat="1" x14ac:dyDescent="0.25">
      <c r="A307" s="17">
        <v>2019</v>
      </c>
      <c r="B307" s="13" t="s">
        <v>2</v>
      </c>
      <c r="C307" s="18">
        <v>1</v>
      </c>
      <c r="D307" s="18">
        <v>1</v>
      </c>
      <c r="E307" s="100">
        <v>1</v>
      </c>
      <c r="F307" s="100" t="s">
        <v>82</v>
      </c>
      <c r="G307" s="100" t="s">
        <v>109</v>
      </c>
      <c r="H307" s="100" t="s">
        <v>104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11">
        <v>1030</v>
      </c>
    </row>
    <row r="308" spans="1:14" customFormat="1" x14ac:dyDescent="0.25">
      <c r="A308" s="17">
        <v>2019</v>
      </c>
      <c r="B308" s="13" t="s">
        <v>2</v>
      </c>
      <c r="C308" s="18">
        <v>1</v>
      </c>
      <c r="D308" s="18">
        <v>1</v>
      </c>
      <c r="E308" s="100">
        <v>1</v>
      </c>
      <c r="F308" s="100" t="s">
        <v>82</v>
      </c>
      <c r="G308" s="100" t="s">
        <v>109</v>
      </c>
      <c r="H308" s="100" t="s">
        <v>105</v>
      </c>
      <c r="I308" s="21">
        <v>0</v>
      </c>
      <c r="J308" s="21">
        <v>0</v>
      </c>
      <c r="K308" s="21">
        <v>0</v>
      </c>
      <c r="L308" s="21">
        <v>0</v>
      </c>
      <c r="M308" s="21">
        <v>0</v>
      </c>
      <c r="N308" s="11">
        <v>2390</v>
      </c>
    </row>
    <row r="309" spans="1:14" customFormat="1" x14ac:dyDescent="0.25">
      <c r="A309" s="17">
        <v>2019</v>
      </c>
      <c r="B309" s="13" t="s">
        <v>2</v>
      </c>
      <c r="C309" s="18">
        <v>1</v>
      </c>
      <c r="D309" s="18">
        <v>1</v>
      </c>
      <c r="E309" s="100">
        <v>1</v>
      </c>
      <c r="F309" s="100" t="s">
        <v>82</v>
      </c>
      <c r="G309" s="100" t="s">
        <v>109</v>
      </c>
      <c r="H309" s="100" t="s">
        <v>106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11">
        <v>5701</v>
      </c>
    </row>
    <row r="310" spans="1:14" customFormat="1" x14ac:dyDescent="0.25">
      <c r="A310" s="17">
        <v>2019</v>
      </c>
      <c r="B310" s="13" t="s">
        <v>2</v>
      </c>
      <c r="C310" s="18">
        <v>1</v>
      </c>
      <c r="D310" s="18">
        <v>1</v>
      </c>
      <c r="E310" s="100">
        <v>0</v>
      </c>
      <c r="F310" s="100" t="s">
        <v>82</v>
      </c>
      <c r="G310" s="100" t="s">
        <v>109</v>
      </c>
      <c r="H310" s="100" t="s">
        <v>107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11">
        <v>18150</v>
      </c>
    </row>
    <row r="311" spans="1:14" customFormat="1" x14ac:dyDescent="0.25">
      <c r="A311" s="17">
        <v>2019</v>
      </c>
      <c r="B311" s="13" t="s">
        <v>2</v>
      </c>
      <c r="C311" s="18">
        <v>1</v>
      </c>
      <c r="D311" s="18">
        <v>1</v>
      </c>
      <c r="E311" s="100">
        <v>0</v>
      </c>
      <c r="F311" s="100" t="s">
        <v>82</v>
      </c>
      <c r="G311" s="100" t="s">
        <v>109</v>
      </c>
      <c r="H311" s="100" t="s">
        <v>108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11">
        <v>81058</v>
      </c>
    </row>
    <row r="312" spans="1:14" customFormat="1" x14ac:dyDescent="0.25">
      <c r="A312" s="17">
        <v>2019</v>
      </c>
      <c r="B312" s="13" t="s">
        <v>2</v>
      </c>
      <c r="C312" s="18">
        <v>1</v>
      </c>
      <c r="D312" s="18">
        <v>1</v>
      </c>
      <c r="E312" s="100">
        <v>0</v>
      </c>
      <c r="F312" s="100" t="s">
        <v>82</v>
      </c>
      <c r="G312" s="100" t="s">
        <v>109</v>
      </c>
      <c r="H312" s="100" t="s">
        <v>58</v>
      </c>
      <c r="I312" s="21">
        <v>0</v>
      </c>
      <c r="J312" s="21">
        <v>0</v>
      </c>
      <c r="K312" s="21">
        <v>0</v>
      </c>
      <c r="L312" s="21">
        <v>0</v>
      </c>
      <c r="M312" s="21">
        <v>0</v>
      </c>
      <c r="N312" s="11">
        <v>3718</v>
      </c>
    </row>
    <row r="313" spans="1:14" customFormat="1" x14ac:dyDescent="0.25">
      <c r="A313" s="17">
        <v>2019</v>
      </c>
      <c r="B313" s="13" t="s">
        <v>2</v>
      </c>
      <c r="C313" s="18">
        <v>1</v>
      </c>
      <c r="D313" s="18">
        <v>1</v>
      </c>
      <c r="E313" s="100">
        <v>1</v>
      </c>
      <c r="F313" s="100" t="s">
        <v>82</v>
      </c>
      <c r="G313" s="100" t="s">
        <v>110</v>
      </c>
      <c r="H313" s="100" t="s">
        <v>61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11">
        <v>2000000</v>
      </c>
    </row>
    <row r="314" spans="1:14" customFormat="1" x14ac:dyDescent="0.25">
      <c r="A314" s="17">
        <v>2019</v>
      </c>
      <c r="B314" s="13" t="s">
        <v>2</v>
      </c>
      <c r="C314" s="18">
        <v>1</v>
      </c>
      <c r="D314" s="18">
        <v>1</v>
      </c>
      <c r="E314" s="100">
        <v>1</v>
      </c>
      <c r="F314" s="100" t="s">
        <v>82</v>
      </c>
      <c r="G314" s="100" t="s">
        <v>111</v>
      </c>
      <c r="H314" s="100" t="s">
        <v>61</v>
      </c>
      <c r="I314" s="21">
        <v>0</v>
      </c>
      <c r="J314" s="21">
        <v>0</v>
      </c>
      <c r="K314" s="21">
        <v>78750</v>
      </c>
      <c r="L314" s="21">
        <v>0</v>
      </c>
      <c r="M314" s="21">
        <v>0</v>
      </c>
      <c r="N314" s="11">
        <v>1500000</v>
      </c>
    </row>
    <row r="315" spans="1:14" customFormat="1" x14ac:dyDescent="0.25">
      <c r="A315" s="17">
        <v>2019</v>
      </c>
      <c r="B315" s="13" t="s">
        <v>2</v>
      </c>
      <c r="C315" s="18">
        <v>1</v>
      </c>
      <c r="D315" s="18">
        <v>1</v>
      </c>
      <c r="E315" s="100">
        <v>1</v>
      </c>
      <c r="F315" s="100" t="s">
        <v>64</v>
      </c>
      <c r="G315" s="100" t="s">
        <v>112</v>
      </c>
      <c r="H315" s="100" t="s">
        <v>61</v>
      </c>
      <c r="I315" s="21">
        <v>0</v>
      </c>
      <c r="J315" s="21">
        <v>0</v>
      </c>
      <c r="K315" s="21">
        <v>0</v>
      </c>
      <c r="L315" s="21">
        <v>0</v>
      </c>
      <c r="M315" s="21">
        <v>-16.948889999999665</v>
      </c>
      <c r="N315" s="11">
        <v>5147.7601199999999</v>
      </c>
    </row>
    <row r="316" spans="1:14" customFormat="1" x14ac:dyDescent="0.25">
      <c r="A316" s="17">
        <v>2019</v>
      </c>
      <c r="B316" s="13" t="s">
        <v>2</v>
      </c>
      <c r="C316" s="18">
        <v>1</v>
      </c>
      <c r="D316" s="18">
        <v>1</v>
      </c>
      <c r="E316" s="100">
        <v>1</v>
      </c>
      <c r="F316" s="100" t="s">
        <v>64</v>
      </c>
      <c r="G316" s="100" t="s">
        <v>112</v>
      </c>
      <c r="H316" s="100" t="s">
        <v>113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11">
        <v>0</v>
      </c>
    </row>
    <row r="317" spans="1:14" customFormat="1" x14ac:dyDescent="0.25">
      <c r="A317" s="17">
        <v>2019</v>
      </c>
      <c r="B317" s="13" t="s">
        <v>2</v>
      </c>
      <c r="C317" s="18">
        <v>1</v>
      </c>
      <c r="D317" s="18">
        <v>1</v>
      </c>
      <c r="E317" s="100">
        <v>1</v>
      </c>
      <c r="F317" s="100" t="s">
        <v>64</v>
      </c>
      <c r="G317" s="100" t="s">
        <v>112</v>
      </c>
      <c r="H317" s="100" t="s">
        <v>105</v>
      </c>
      <c r="I317" s="21">
        <v>0</v>
      </c>
      <c r="J317" s="21">
        <v>0</v>
      </c>
      <c r="K317" s="21">
        <v>0</v>
      </c>
      <c r="L317" s="21">
        <v>0</v>
      </c>
      <c r="M317" s="21">
        <v>0</v>
      </c>
      <c r="N317" s="11">
        <v>0</v>
      </c>
    </row>
    <row r="318" spans="1:14" customFormat="1" x14ac:dyDescent="0.25">
      <c r="A318" s="17">
        <v>2019</v>
      </c>
      <c r="B318" s="13" t="s">
        <v>2</v>
      </c>
      <c r="C318" s="18">
        <v>1</v>
      </c>
      <c r="D318" s="18">
        <v>1</v>
      </c>
      <c r="E318" s="100">
        <v>1</v>
      </c>
      <c r="F318" s="100" t="s">
        <v>64</v>
      </c>
      <c r="G318" s="100" t="s">
        <v>112</v>
      </c>
      <c r="H318" s="100" t="s">
        <v>106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11">
        <v>0</v>
      </c>
    </row>
    <row r="319" spans="1:14" customFormat="1" x14ac:dyDescent="0.25">
      <c r="A319" s="17">
        <v>2019</v>
      </c>
      <c r="B319" s="13" t="s">
        <v>2</v>
      </c>
      <c r="C319" s="18">
        <v>1</v>
      </c>
      <c r="D319" s="18">
        <v>1</v>
      </c>
      <c r="E319" s="100">
        <v>0</v>
      </c>
      <c r="F319" s="100" t="s">
        <v>64</v>
      </c>
      <c r="G319" s="100" t="s">
        <v>112</v>
      </c>
      <c r="H319" s="100" t="s">
        <v>107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11">
        <v>0</v>
      </c>
    </row>
    <row r="320" spans="1:14" customFormat="1" x14ac:dyDescent="0.25">
      <c r="A320" s="17">
        <v>2019</v>
      </c>
      <c r="B320" s="13" t="s">
        <v>2</v>
      </c>
      <c r="C320" s="18">
        <v>1</v>
      </c>
      <c r="D320" s="18">
        <v>1</v>
      </c>
      <c r="E320" s="100">
        <v>0</v>
      </c>
      <c r="F320" s="100" t="s">
        <v>64</v>
      </c>
      <c r="G320" s="100" t="s">
        <v>112</v>
      </c>
      <c r="H320" s="100" t="s">
        <v>58</v>
      </c>
      <c r="I320" s="21">
        <v>0</v>
      </c>
      <c r="J320" s="21">
        <v>0</v>
      </c>
      <c r="K320" s="21">
        <v>0</v>
      </c>
      <c r="L320" s="21">
        <v>0</v>
      </c>
      <c r="M320" s="21">
        <v>0</v>
      </c>
      <c r="N320" s="11">
        <v>0</v>
      </c>
    </row>
    <row r="321" spans="1:14" customFormat="1" x14ac:dyDescent="0.25">
      <c r="A321" s="17">
        <v>2019</v>
      </c>
      <c r="B321" s="13" t="s">
        <v>2</v>
      </c>
      <c r="C321" s="18">
        <v>1</v>
      </c>
      <c r="D321" s="18">
        <v>0</v>
      </c>
      <c r="E321" s="100">
        <v>0</v>
      </c>
      <c r="F321" s="100" t="s">
        <v>64</v>
      </c>
      <c r="G321" s="100" t="s">
        <v>112</v>
      </c>
      <c r="H321" s="100" t="s">
        <v>88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  <c r="N321" s="11">
        <v>0</v>
      </c>
    </row>
    <row r="322" spans="1:14" customFormat="1" x14ac:dyDescent="0.25">
      <c r="A322" s="17">
        <v>2019</v>
      </c>
      <c r="B322" s="13" t="s">
        <v>2</v>
      </c>
      <c r="C322" s="18">
        <v>1</v>
      </c>
      <c r="D322" s="18">
        <v>0</v>
      </c>
      <c r="E322" s="100">
        <v>0</v>
      </c>
      <c r="F322" s="100" t="s">
        <v>64</v>
      </c>
      <c r="G322" s="100" t="s">
        <v>112</v>
      </c>
      <c r="H322" s="100" t="s">
        <v>87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11">
        <v>75.240459999999999</v>
      </c>
    </row>
    <row r="323" spans="1:14" customFormat="1" x14ac:dyDescent="0.25">
      <c r="A323" s="17">
        <v>2019</v>
      </c>
      <c r="B323" s="13" t="s">
        <v>2</v>
      </c>
      <c r="C323" s="18">
        <v>1</v>
      </c>
      <c r="D323" s="18">
        <v>1</v>
      </c>
      <c r="E323" s="100">
        <v>1</v>
      </c>
      <c r="F323" s="100" t="s">
        <v>64</v>
      </c>
      <c r="G323" s="100" t="s">
        <v>114</v>
      </c>
      <c r="H323" s="100" t="s">
        <v>61</v>
      </c>
      <c r="I323" s="21">
        <v>0</v>
      </c>
      <c r="J323" s="21">
        <v>3399.6078299999999</v>
      </c>
      <c r="K323" s="21">
        <v>350.54178000000002</v>
      </c>
      <c r="L323" s="21">
        <v>0</v>
      </c>
      <c r="M323" s="21">
        <v>-69.958110000000488</v>
      </c>
      <c r="N323" s="11">
        <v>20394.52435</v>
      </c>
    </row>
    <row r="324" spans="1:14" customFormat="1" x14ac:dyDescent="0.25">
      <c r="A324" s="17">
        <v>2019</v>
      </c>
      <c r="B324" s="13" t="s">
        <v>2</v>
      </c>
      <c r="C324" s="18">
        <v>1</v>
      </c>
      <c r="D324" s="18">
        <v>1</v>
      </c>
      <c r="E324" s="100">
        <v>1</v>
      </c>
      <c r="F324" s="100" t="s">
        <v>64</v>
      </c>
      <c r="G324" s="100" t="s">
        <v>114</v>
      </c>
      <c r="H324" s="100" t="s">
        <v>113</v>
      </c>
      <c r="I324" s="21">
        <v>0</v>
      </c>
      <c r="J324" s="21">
        <v>47.065689999999996</v>
      </c>
      <c r="K324" s="21">
        <v>0.67786000000000002</v>
      </c>
      <c r="L324" s="21">
        <v>0</v>
      </c>
      <c r="M324" s="21">
        <v>1.2447999999999766</v>
      </c>
      <c r="N324" s="11">
        <v>269.52166999999997</v>
      </c>
    </row>
    <row r="325" spans="1:14" customFormat="1" x14ac:dyDescent="0.25">
      <c r="A325" s="17">
        <v>2019</v>
      </c>
      <c r="B325" s="13" t="s">
        <v>2</v>
      </c>
      <c r="C325" s="18">
        <v>1</v>
      </c>
      <c r="D325" s="18">
        <v>1</v>
      </c>
      <c r="E325" s="100">
        <v>1</v>
      </c>
      <c r="F325" s="100" t="s">
        <v>64</v>
      </c>
      <c r="G325" s="100" t="s">
        <v>114</v>
      </c>
      <c r="H325" s="100" t="s">
        <v>105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11">
        <v>0</v>
      </c>
    </row>
    <row r="326" spans="1:14" customFormat="1" x14ac:dyDescent="0.25">
      <c r="A326" s="17">
        <v>2019</v>
      </c>
      <c r="B326" s="13" t="s">
        <v>2</v>
      </c>
      <c r="C326" s="18">
        <v>1</v>
      </c>
      <c r="D326" s="18">
        <v>1</v>
      </c>
      <c r="E326" s="100">
        <v>1</v>
      </c>
      <c r="F326" s="100" t="s">
        <v>64</v>
      </c>
      <c r="G326" s="100" t="s">
        <v>114</v>
      </c>
      <c r="H326" s="100" t="s">
        <v>106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11">
        <v>0</v>
      </c>
    </row>
    <row r="327" spans="1:14" customFormat="1" x14ac:dyDescent="0.25">
      <c r="A327" s="17">
        <v>2019</v>
      </c>
      <c r="B327" s="13" t="s">
        <v>2</v>
      </c>
      <c r="C327" s="18">
        <v>1</v>
      </c>
      <c r="D327" s="18">
        <v>1</v>
      </c>
      <c r="E327" s="100">
        <v>0</v>
      </c>
      <c r="F327" s="100" t="s">
        <v>64</v>
      </c>
      <c r="G327" s="100" t="s">
        <v>114</v>
      </c>
      <c r="H327" s="100" t="s">
        <v>107</v>
      </c>
      <c r="I327" s="21">
        <v>0</v>
      </c>
      <c r="J327" s="21">
        <v>77.935879999999997</v>
      </c>
      <c r="K327" s="21">
        <v>7.2903500000000001</v>
      </c>
      <c r="L327" s="21">
        <v>0</v>
      </c>
      <c r="M327" s="21">
        <v>-1.6079600000000482</v>
      </c>
      <c r="N327" s="11">
        <v>445.06759</v>
      </c>
    </row>
    <row r="328" spans="1:14" customFormat="1" x14ac:dyDescent="0.25">
      <c r="A328" s="17">
        <v>2019</v>
      </c>
      <c r="B328" s="13" t="s">
        <v>2</v>
      </c>
      <c r="C328" s="18">
        <v>1</v>
      </c>
      <c r="D328" s="18">
        <v>1</v>
      </c>
      <c r="E328" s="100">
        <v>0</v>
      </c>
      <c r="F328" s="100" t="s">
        <v>64</v>
      </c>
      <c r="G328" s="100" t="s">
        <v>114</v>
      </c>
      <c r="H328" s="100" t="s">
        <v>58</v>
      </c>
      <c r="I328" s="21">
        <v>0</v>
      </c>
      <c r="J328" s="21">
        <v>30.224499999999999</v>
      </c>
      <c r="K328" s="21">
        <v>2.7340900000000001</v>
      </c>
      <c r="L328" s="21">
        <v>0</v>
      </c>
      <c r="M328" s="21">
        <v>0</v>
      </c>
      <c r="N328" s="11">
        <v>172.50619</v>
      </c>
    </row>
    <row r="329" spans="1:14" customFormat="1" x14ac:dyDescent="0.25">
      <c r="A329" s="17">
        <v>2019</v>
      </c>
      <c r="B329" s="13" t="s">
        <v>2</v>
      </c>
      <c r="C329" s="18">
        <v>1</v>
      </c>
      <c r="D329" s="18">
        <v>0</v>
      </c>
      <c r="E329" s="100">
        <v>0</v>
      </c>
      <c r="F329" s="100" t="s">
        <v>64</v>
      </c>
      <c r="G329" s="100" t="s">
        <v>114</v>
      </c>
      <c r="H329" s="100" t="s">
        <v>88</v>
      </c>
      <c r="I329" s="21">
        <v>0</v>
      </c>
      <c r="J329" s="21">
        <v>0</v>
      </c>
      <c r="K329" s="21">
        <v>0</v>
      </c>
      <c r="L329" s="21">
        <v>0</v>
      </c>
      <c r="M329" s="21">
        <v>0</v>
      </c>
      <c r="N329" s="11">
        <v>0</v>
      </c>
    </row>
    <row r="330" spans="1:14" customFormat="1" x14ac:dyDescent="0.25">
      <c r="A330" s="17">
        <v>2019</v>
      </c>
      <c r="B330" s="13" t="s">
        <v>2</v>
      </c>
      <c r="C330" s="18">
        <v>1</v>
      </c>
      <c r="D330" s="18">
        <v>0</v>
      </c>
      <c r="E330" s="100">
        <v>0</v>
      </c>
      <c r="F330" s="100" t="s">
        <v>64</v>
      </c>
      <c r="G330" s="100" t="s">
        <v>114</v>
      </c>
      <c r="H330" s="100" t="s">
        <v>87</v>
      </c>
      <c r="I330" s="21">
        <v>0</v>
      </c>
      <c r="J330" s="21">
        <v>3.7300399999999998</v>
      </c>
      <c r="K330" s="21">
        <v>0.41975000000000001</v>
      </c>
      <c r="L330" s="21">
        <v>0</v>
      </c>
      <c r="M330" s="21">
        <v>0</v>
      </c>
      <c r="N330" s="11">
        <v>25.880510000000001</v>
      </c>
    </row>
    <row r="331" spans="1:14" customFormat="1" x14ac:dyDescent="0.25">
      <c r="A331" s="17">
        <v>2019</v>
      </c>
      <c r="B331" s="13" t="s">
        <v>2</v>
      </c>
      <c r="C331" s="18">
        <v>1</v>
      </c>
      <c r="D331" s="18">
        <v>1</v>
      </c>
      <c r="E331" s="100">
        <v>1</v>
      </c>
      <c r="F331" s="100" t="s">
        <v>82</v>
      </c>
      <c r="G331" s="100" t="s">
        <v>115</v>
      </c>
      <c r="H331" s="100" t="s">
        <v>61</v>
      </c>
      <c r="I331" s="21">
        <v>0</v>
      </c>
      <c r="J331" s="21">
        <v>0</v>
      </c>
      <c r="K331" s="21">
        <v>107500</v>
      </c>
      <c r="L331" s="21">
        <v>0</v>
      </c>
      <c r="M331" s="21">
        <v>0</v>
      </c>
      <c r="N331" s="11">
        <v>2000000</v>
      </c>
    </row>
    <row r="332" spans="1:14" customFormat="1" x14ac:dyDescent="0.25">
      <c r="A332" s="17">
        <v>2019</v>
      </c>
      <c r="B332" s="13" t="s">
        <v>2</v>
      </c>
      <c r="C332" s="18">
        <v>1</v>
      </c>
      <c r="D332" s="18">
        <v>1</v>
      </c>
      <c r="E332" s="100">
        <v>1</v>
      </c>
      <c r="F332" s="100" t="s">
        <v>82</v>
      </c>
      <c r="G332" s="100" t="s">
        <v>116</v>
      </c>
      <c r="H332" s="100" t="s">
        <v>61</v>
      </c>
      <c r="I332" s="21">
        <v>0</v>
      </c>
      <c r="J332" s="21">
        <v>0</v>
      </c>
      <c r="K332" s="21">
        <v>7.5</v>
      </c>
      <c r="L332" s="21">
        <v>0</v>
      </c>
      <c r="M332" s="21">
        <v>0</v>
      </c>
      <c r="N332" s="11">
        <v>1750000</v>
      </c>
    </row>
    <row r="333" spans="1:14" customFormat="1" x14ac:dyDescent="0.25">
      <c r="A333" s="17">
        <v>2019</v>
      </c>
      <c r="B333" s="13" t="s">
        <v>2</v>
      </c>
      <c r="C333" s="18">
        <v>1</v>
      </c>
      <c r="D333" s="18">
        <v>1</v>
      </c>
      <c r="E333" s="100">
        <v>0</v>
      </c>
      <c r="F333" s="100" t="s">
        <v>82</v>
      </c>
      <c r="G333" s="100" t="s">
        <v>117</v>
      </c>
      <c r="H333" s="100" t="s">
        <v>118</v>
      </c>
      <c r="I333" s="21">
        <v>0</v>
      </c>
      <c r="J333" s="21">
        <v>26278.331709999999</v>
      </c>
      <c r="K333" s="21">
        <v>1215.37284</v>
      </c>
      <c r="L333" s="21">
        <v>0</v>
      </c>
      <c r="M333" s="21">
        <v>0</v>
      </c>
      <c r="N333" s="11">
        <v>289061.64885999996</v>
      </c>
    </row>
    <row r="334" spans="1:14" customFormat="1" x14ac:dyDescent="0.25">
      <c r="A334" s="17">
        <v>2019</v>
      </c>
      <c r="B334" s="13" t="s">
        <v>2</v>
      </c>
      <c r="C334" s="18">
        <v>1</v>
      </c>
      <c r="D334" s="18">
        <v>1</v>
      </c>
      <c r="E334" s="100">
        <v>1</v>
      </c>
      <c r="F334" s="100" t="s">
        <v>82</v>
      </c>
      <c r="G334" s="100" t="s">
        <v>119</v>
      </c>
      <c r="H334" s="100" t="s">
        <v>61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  <c r="N334" s="11">
        <v>1000000</v>
      </c>
    </row>
    <row r="335" spans="1:14" customFormat="1" x14ac:dyDescent="0.25">
      <c r="A335" s="17">
        <v>2019</v>
      </c>
      <c r="B335" s="13" t="s">
        <v>2</v>
      </c>
      <c r="C335" s="18">
        <v>1</v>
      </c>
      <c r="D335" s="18">
        <v>1</v>
      </c>
      <c r="E335" s="100">
        <v>1</v>
      </c>
      <c r="F335" s="100" t="s">
        <v>82</v>
      </c>
      <c r="G335" s="100" t="s">
        <v>120</v>
      </c>
      <c r="H335" s="100" t="s">
        <v>61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11">
        <v>1000000</v>
      </c>
    </row>
    <row r="336" spans="1:14" customFormat="1" x14ac:dyDescent="0.25">
      <c r="A336" s="17">
        <v>2019</v>
      </c>
      <c r="B336" s="13" t="s">
        <v>2</v>
      </c>
      <c r="C336" s="18">
        <v>1</v>
      </c>
      <c r="D336" s="18">
        <v>1</v>
      </c>
      <c r="E336" s="100">
        <v>1</v>
      </c>
      <c r="F336" s="100" t="s">
        <v>82</v>
      </c>
      <c r="G336" s="100" t="s">
        <v>121</v>
      </c>
      <c r="H336" s="100" t="s">
        <v>61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11">
        <v>2500000</v>
      </c>
    </row>
    <row r="337" spans="1:14" customFormat="1" x14ac:dyDescent="0.25">
      <c r="A337" s="17">
        <v>2019</v>
      </c>
      <c r="B337" s="13" t="s">
        <v>2</v>
      </c>
      <c r="C337" s="18">
        <v>1</v>
      </c>
      <c r="D337" s="18">
        <v>1</v>
      </c>
      <c r="E337" s="100">
        <v>0</v>
      </c>
      <c r="F337" s="100" t="s">
        <v>82</v>
      </c>
      <c r="G337" s="100" t="s">
        <v>117</v>
      </c>
      <c r="H337" s="100" t="s">
        <v>122</v>
      </c>
      <c r="I337" s="21">
        <v>0</v>
      </c>
      <c r="J337" s="21">
        <v>0</v>
      </c>
      <c r="K337" s="21">
        <v>1156.25</v>
      </c>
      <c r="L337" s="21">
        <v>0</v>
      </c>
      <c r="M337" s="21">
        <v>0</v>
      </c>
      <c r="N337" s="11">
        <v>300000</v>
      </c>
    </row>
    <row r="338" spans="1:14" customFormat="1" x14ac:dyDescent="0.25">
      <c r="A338" s="17">
        <v>2019</v>
      </c>
      <c r="B338" s="13" t="s">
        <v>2</v>
      </c>
      <c r="C338" s="18">
        <v>1</v>
      </c>
      <c r="D338" s="18">
        <v>1</v>
      </c>
      <c r="E338" s="100">
        <v>1</v>
      </c>
      <c r="F338" s="100" t="s">
        <v>82</v>
      </c>
      <c r="G338" s="100" t="s">
        <v>123</v>
      </c>
      <c r="H338" s="100" t="s">
        <v>61</v>
      </c>
      <c r="I338" s="21">
        <v>0</v>
      </c>
      <c r="J338" s="21">
        <v>0</v>
      </c>
      <c r="K338" s="21">
        <v>7.5</v>
      </c>
      <c r="L338" s="21">
        <v>0</v>
      </c>
      <c r="M338" s="21">
        <v>0</v>
      </c>
      <c r="N338" s="11">
        <v>3000000</v>
      </c>
    </row>
    <row r="339" spans="1:14" customFormat="1" x14ac:dyDescent="0.25">
      <c r="A339" s="17">
        <v>2019</v>
      </c>
      <c r="B339" s="13" t="s">
        <v>2</v>
      </c>
      <c r="C339" s="18">
        <v>1</v>
      </c>
      <c r="D339" s="18">
        <v>1</v>
      </c>
      <c r="E339" s="100">
        <v>1</v>
      </c>
      <c r="F339" s="100" t="s">
        <v>82</v>
      </c>
      <c r="G339" s="100" t="s">
        <v>124</v>
      </c>
      <c r="H339" s="100" t="s">
        <v>61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11">
        <v>1000000</v>
      </c>
    </row>
    <row r="340" spans="1:14" customFormat="1" x14ac:dyDescent="0.25">
      <c r="A340" s="17">
        <v>2019</v>
      </c>
      <c r="B340" s="13" t="s">
        <v>2</v>
      </c>
      <c r="C340" s="18">
        <v>1</v>
      </c>
      <c r="D340" s="18">
        <v>1</v>
      </c>
      <c r="E340" s="100">
        <v>0</v>
      </c>
      <c r="F340" s="100" t="s">
        <v>131</v>
      </c>
      <c r="G340" s="100" t="s">
        <v>132</v>
      </c>
      <c r="H340" s="100" t="s">
        <v>118</v>
      </c>
      <c r="I340" s="21">
        <v>0</v>
      </c>
      <c r="J340" s="21">
        <v>7446.0060000000522</v>
      </c>
      <c r="K340" s="21">
        <v>0</v>
      </c>
      <c r="L340" s="21">
        <v>0</v>
      </c>
      <c r="M340" s="21">
        <v>0</v>
      </c>
      <c r="N340" s="11">
        <v>733370.87699999998</v>
      </c>
    </row>
    <row r="341" spans="1:14" customFormat="1" x14ac:dyDescent="0.25">
      <c r="A341" s="17">
        <v>2019</v>
      </c>
      <c r="B341" s="13" t="s">
        <v>2</v>
      </c>
      <c r="C341" s="18">
        <v>1</v>
      </c>
      <c r="D341" s="18">
        <v>1</v>
      </c>
      <c r="E341" s="100">
        <v>0</v>
      </c>
      <c r="F341" s="100" t="s">
        <v>125</v>
      </c>
      <c r="G341" s="100" t="s">
        <v>126</v>
      </c>
      <c r="H341" s="100" t="s">
        <v>108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11">
        <v>0</v>
      </c>
    </row>
    <row r="342" spans="1:14" customFormat="1" x14ac:dyDescent="0.25">
      <c r="A342" s="17">
        <v>2019</v>
      </c>
      <c r="B342" s="13" t="s">
        <v>2</v>
      </c>
      <c r="C342" s="18">
        <v>1</v>
      </c>
      <c r="D342" s="18">
        <v>1</v>
      </c>
      <c r="E342" s="100">
        <v>0</v>
      </c>
      <c r="F342" s="100" t="s">
        <v>125</v>
      </c>
      <c r="G342" s="100" t="s">
        <v>126</v>
      </c>
      <c r="H342" s="100" t="s">
        <v>108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  <c r="N342" s="11">
        <v>0</v>
      </c>
    </row>
    <row r="343" spans="1:14" customFormat="1" x14ac:dyDescent="0.25">
      <c r="A343" s="17">
        <v>2019</v>
      </c>
      <c r="B343" s="13" t="s">
        <v>2</v>
      </c>
      <c r="C343" s="18">
        <v>1</v>
      </c>
      <c r="D343" s="18">
        <v>1</v>
      </c>
      <c r="E343" s="100">
        <v>0</v>
      </c>
      <c r="F343" s="100" t="s">
        <v>125</v>
      </c>
      <c r="G343" s="100" t="s">
        <v>126</v>
      </c>
      <c r="H343" s="100" t="s">
        <v>108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11">
        <v>0</v>
      </c>
    </row>
    <row r="344" spans="1:14" customFormat="1" x14ac:dyDescent="0.25">
      <c r="A344" s="17">
        <v>2019</v>
      </c>
      <c r="B344" s="13" t="s">
        <v>2</v>
      </c>
      <c r="C344" s="18">
        <v>1</v>
      </c>
      <c r="D344" s="18">
        <v>1</v>
      </c>
      <c r="E344" s="100">
        <v>0</v>
      </c>
      <c r="F344" s="100" t="s">
        <v>125</v>
      </c>
      <c r="G344" s="100" t="s">
        <v>127</v>
      </c>
      <c r="H344" s="100" t="s">
        <v>108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11">
        <v>0</v>
      </c>
    </row>
    <row r="345" spans="1:14" customFormat="1" x14ac:dyDescent="0.25">
      <c r="A345" s="17">
        <v>2019</v>
      </c>
      <c r="B345" s="13" t="s">
        <v>2</v>
      </c>
      <c r="C345" s="18">
        <v>1</v>
      </c>
      <c r="D345" s="18">
        <v>1</v>
      </c>
      <c r="E345" s="100">
        <v>0</v>
      </c>
      <c r="F345" s="100" t="s">
        <v>125</v>
      </c>
      <c r="G345" s="100" t="s">
        <v>127</v>
      </c>
      <c r="H345" s="100" t="s">
        <v>108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11">
        <v>0</v>
      </c>
    </row>
    <row r="346" spans="1:14" customFormat="1" x14ac:dyDescent="0.25">
      <c r="A346" s="17">
        <v>2019</v>
      </c>
      <c r="B346" s="13" t="s">
        <v>2</v>
      </c>
      <c r="C346" s="18">
        <v>1</v>
      </c>
      <c r="D346" s="18">
        <v>1</v>
      </c>
      <c r="E346" s="100">
        <v>0</v>
      </c>
      <c r="F346" s="100" t="s">
        <v>125</v>
      </c>
      <c r="G346" s="100" t="s">
        <v>128</v>
      </c>
      <c r="H346" s="100" t="s">
        <v>108</v>
      </c>
      <c r="I346" s="21">
        <v>200000</v>
      </c>
      <c r="J346" s="21">
        <v>67796.445749999955</v>
      </c>
      <c r="K346" s="21">
        <v>1102.4276700000191</v>
      </c>
      <c r="L346" s="21">
        <v>0</v>
      </c>
      <c r="M346" s="21">
        <v>0</v>
      </c>
      <c r="N346" s="11">
        <v>132203.55425000004</v>
      </c>
    </row>
    <row r="347" spans="1:14" customFormat="1" x14ac:dyDescent="0.25">
      <c r="A347" s="17">
        <v>2019</v>
      </c>
      <c r="B347" s="13" t="s">
        <v>2</v>
      </c>
      <c r="C347" s="18">
        <v>1</v>
      </c>
      <c r="D347" s="18">
        <v>1</v>
      </c>
      <c r="E347" s="100">
        <v>0</v>
      </c>
      <c r="F347" s="100" t="s">
        <v>125</v>
      </c>
      <c r="G347" s="100" t="s">
        <v>129</v>
      </c>
      <c r="H347" s="100" t="s">
        <v>108</v>
      </c>
      <c r="I347" s="21">
        <v>0</v>
      </c>
      <c r="J347" s="21">
        <v>19166.666666666686</v>
      </c>
      <c r="K347" s="21">
        <v>1903.0001388888923</v>
      </c>
      <c r="L347" s="21">
        <v>0</v>
      </c>
      <c r="M347" s="21">
        <v>0</v>
      </c>
      <c r="N347" s="11">
        <v>222499.99999999994</v>
      </c>
    </row>
    <row r="348" spans="1:14" customFormat="1" x14ac:dyDescent="0.25">
      <c r="A348" s="17">
        <v>2019</v>
      </c>
      <c r="B348" s="13" t="s">
        <v>2</v>
      </c>
      <c r="C348" s="18">
        <v>1</v>
      </c>
      <c r="D348" s="18">
        <v>1</v>
      </c>
      <c r="E348" s="100">
        <v>0</v>
      </c>
      <c r="F348" s="100" t="s">
        <v>125</v>
      </c>
      <c r="G348" s="100" t="s">
        <v>130</v>
      </c>
      <c r="H348" s="100" t="s">
        <v>108</v>
      </c>
      <c r="I348" s="21">
        <v>0</v>
      </c>
      <c r="J348" s="21">
        <v>10000</v>
      </c>
      <c r="K348" s="21">
        <v>235.94444999999541</v>
      </c>
      <c r="L348" s="21">
        <v>0</v>
      </c>
      <c r="M348" s="21">
        <v>0</v>
      </c>
      <c r="N348" s="11">
        <v>30000</v>
      </c>
    </row>
    <row r="349" spans="1:14" customFormat="1" x14ac:dyDescent="0.25">
      <c r="A349" s="17">
        <v>2019</v>
      </c>
      <c r="B349" s="13" t="s">
        <v>2</v>
      </c>
      <c r="C349" s="18">
        <v>1</v>
      </c>
      <c r="D349" s="18">
        <v>0</v>
      </c>
      <c r="E349" s="100">
        <v>0</v>
      </c>
      <c r="F349" s="100" t="s">
        <v>133</v>
      </c>
      <c r="G349" s="100" t="s">
        <v>134</v>
      </c>
      <c r="H349" s="100" t="s">
        <v>68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11">
        <v>363207.84750000003</v>
      </c>
    </row>
    <row r="350" spans="1:14" customFormat="1" x14ac:dyDescent="0.25">
      <c r="A350" s="17">
        <v>2019</v>
      </c>
      <c r="B350" s="13" t="s">
        <v>2</v>
      </c>
      <c r="C350" s="18">
        <v>1</v>
      </c>
      <c r="D350" s="18">
        <v>0</v>
      </c>
      <c r="E350" s="100">
        <v>0</v>
      </c>
      <c r="F350" s="100" t="s">
        <v>133</v>
      </c>
      <c r="G350" s="100" t="s">
        <v>135</v>
      </c>
      <c r="H350" s="100" t="s">
        <v>68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11">
        <v>352589.27595749998</v>
      </c>
    </row>
    <row r="351" spans="1:14" customFormat="1" x14ac:dyDescent="0.25">
      <c r="A351" s="17">
        <v>2019</v>
      </c>
      <c r="B351" s="13" t="s">
        <v>3</v>
      </c>
      <c r="C351" s="18">
        <v>1</v>
      </c>
      <c r="D351" s="18">
        <v>1</v>
      </c>
      <c r="E351" s="100">
        <v>0</v>
      </c>
      <c r="F351" s="100" t="s">
        <v>54</v>
      </c>
      <c r="G351" s="100" t="s">
        <v>55</v>
      </c>
      <c r="H351" s="100" t="s">
        <v>56</v>
      </c>
      <c r="I351" s="21">
        <v>0</v>
      </c>
      <c r="J351" s="21">
        <v>0</v>
      </c>
      <c r="K351" s="21">
        <v>0</v>
      </c>
      <c r="L351" s="21">
        <v>0</v>
      </c>
      <c r="M351" s="21">
        <v>-1.4551915228366852E-11</v>
      </c>
      <c r="N351" s="11">
        <v>105263.15784999999</v>
      </c>
    </row>
    <row r="352" spans="1:14" customFormat="1" x14ac:dyDescent="0.25">
      <c r="A352" s="17">
        <v>2019</v>
      </c>
      <c r="B352" s="13" t="s">
        <v>3</v>
      </c>
      <c r="C352" s="18">
        <v>1</v>
      </c>
      <c r="D352" s="18">
        <v>1</v>
      </c>
      <c r="E352" s="100">
        <v>0</v>
      </c>
      <c r="F352" s="100" t="s">
        <v>54</v>
      </c>
      <c r="G352" s="100" t="s">
        <v>55</v>
      </c>
      <c r="H352" s="100" t="s">
        <v>57</v>
      </c>
      <c r="I352" s="21">
        <v>0</v>
      </c>
      <c r="J352" s="21">
        <v>2083.3330000000001</v>
      </c>
      <c r="K352" s="21">
        <v>62.500010000000003</v>
      </c>
      <c r="L352" s="21">
        <v>0</v>
      </c>
      <c r="M352" s="21">
        <v>0</v>
      </c>
      <c r="N352" s="11">
        <v>4166.6679999999997</v>
      </c>
    </row>
    <row r="353" spans="1:14" customFormat="1" x14ac:dyDescent="0.25">
      <c r="A353" s="17">
        <v>2019</v>
      </c>
      <c r="B353" s="13" t="s">
        <v>3</v>
      </c>
      <c r="C353" s="18">
        <v>1</v>
      </c>
      <c r="D353" s="18">
        <v>1</v>
      </c>
      <c r="E353" s="100">
        <v>0</v>
      </c>
      <c r="F353" s="100" t="s">
        <v>54</v>
      </c>
      <c r="G353" s="100" t="s">
        <v>55</v>
      </c>
      <c r="H353" s="100" t="s">
        <v>58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11">
        <v>0</v>
      </c>
    </row>
    <row r="354" spans="1:14" customFormat="1" x14ac:dyDescent="0.25">
      <c r="A354" s="17">
        <v>2019</v>
      </c>
      <c r="B354" s="13" t="s">
        <v>3</v>
      </c>
      <c r="C354" s="18">
        <v>1</v>
      </c>
      <c r="D354" s="18">
        <v>1</v>
      </c>
      <c r="E354" s="100">
        <v>1</v>
      </c>
      <c r="F354" s="100" t="s">
        <v>59</v>
      </c>
      <c r="G354" s="100" t="s">
        <v>60</v>
      </c>
      <c r="H354" s="100" t="s">
        <v>61</v>
      </c>
      <c r="I354" s="21">
        <v>-549.11532</v>
      </c>
      <c r="J354" s="21">
        <v>6250</v>
      </c>
      <c r="K354" s="21">
        <v>17234.822339999999</v>
      </c>
      <c r="L354" s="21">
        <v>0</v>
      </c>
      <c r="M354" s="21">
        <v>-2363.3102800001907</v>
      </c>
      <c r="N354" s="11">
        <v>2798710.86026</v>
      </c>
    </row>
    <row r="355" spans="1:14" customFormat="1" x14ac:dyDescent="0.25">
      <c r="A355" s="17">
        <v>2019</v>
      </c>
      <c r="B355" s="13" t="s">
        <v>3</v>
      </c>
      <c r="C355" s="18">
        <v>1</v>
      </c>
      <c r="D355" s="18">
        <v>1</v>
      </c>
      <c r="E355" s="100">
        <v>0</v>
      </c>
      <c r="F355" s="100" t="s">
        <v>59</v>
      </c>
      <c r="G355" s="100" t="s">
        <v>60</v>
      </c>
      <c r="H355" s="100" t="s">
        <v>62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11">
        <v>0</v>
      </c>
    </row>
    <row r="356" spans="1:14" customFormat="1" x14ac:dyDescent="0.25">
      <c r="A356" s="17">
        <v>2019</v>
      </c>
      <c r="B356" s="13" t="s">
        <v>3</v>
      </c>
      <c r="C356" s="18">
        <v>1</v>
      </c>
      <c r="D356" s="18">
        <v>1</v>
      </c>
      <c r="E356" s="100">
        <v>0</v>
      </c>
      <c r="F356" s="100" t="s">
        <v>59</v>
      </c>
      <c r="G356" s="100" t="s">
        <v>60</v>
      </c>
      <c r="H356" s="100" t="s">
        <v>56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11">
        <v>420500</v>
      </c>
    </row>
    <row r="357" spans="1:14" customFormat="1" x14ac:dyDescent="0.25">
      <c r="A357" s="17">
        <v>2019</v>
      </c>
      <c r="B357" s="13" t="s">
        <v>3</v>
      </c>
      <c r="C357" s="18">
        <v>1</v>
      </c>
      <c r="D357" s="18">
        <v>1</v>
      </c>
      <c r="E357" s="100">
        <v>0</v>
      </c>
      <c r="F357" s="100" t="s">
        <v>59</v>
      </c>
      <c r="G357" s="100" t="s">
        <v>60</v>
      </c>
      <c r="H357" s="100" t="s">
        <v>63</v>
      </c>
      <c r="I357" s="21">
        <v>0</v>
      </c>
      <c r="J357" s="21">
        <v>0</v>
      </c>
      <c r="K357" s="21">
        <v>219.27500000000001</v>
      </c>
      <c r="L357" s="21">
        <v>0</v>
      </c>
      <c r="M357" s="21">
        <v>0</v>
      </c>
      <c r="N357" s="11">
        <v>23500</v>
      </c>
    </row>
    <row r="358" spans="1:14" customFormat="1" x14ac:dyDescent="0.25">
      <c r="A358" s="17">
        <v>2019</v>
      </c>
      <c r="B358" s="13" t="s">
        <v>3</v>
      </c>
      <c r="C358" s="18">
        <v>1</v>
      </c>
      <c r="D358" s="18">
        <v>1</v>
      </c>
      <c r="E358" s="100">
        <v>0</v>
      </c>
      <c r="F358" s="100" t="s">
        <v>59</v>
      </c>
      <c r="G358" s="100" t="s">
        <v>60</v>
      </c>
      <c r="H358" s="100" t="s">
        <v>57</v>
      </c>
      <c r="I358" s="21">
        <v>0</v>
      </c>
      <c r="J358" s="21">
        <v>3357.1428599999999</v>
      </c>
      <c r="K358" s="21">
        <v>1107.4375</v>
      </c>
      <c r="L358" s="21">
        <v>0</v>
      </c>
      <c r="M358" s="21">
        <v>-7.2759576141834259E-12</v>
      </c>
      <c r="N358" s="11">
        <v>92856.506129999994</v>
      </c>
    </row>
    <row r="359" spans="1:14" customFormat="1" x14ac:dyDescent="0.25">
      <c r="A359" s="17">
        <v>2019</v>
      </c>
      <c r="B359" s="13" t="s">
        <v>3</v>
      </c>
      <c r="C359" s="18">
        <v>1</v>
      </c>
      <c r="D359" s="18">
        <v>1</v>
      </c>
      <c r="E359" s="100">
        <v>1</v>
      </c>
      <c r="F359" s="100" t="s">
        <v>64</v>
      </c>
      <c r="G359" s="100" t="s">
        <v>65</v>
      </c>
      <c r="H359" s="100" t="s">
        <v>61</v>
      </c>
      <c r="I359" s="21">
        <v>10120.99056</v>
      </c>
      <c r="J359" s="21">
        <v>83526.916549999994</v>
      </c>
      <c r="K359" s="21">
        <v>31642.881920000003</v>
      </c>
      <c r="L359" s="21">
        <v>0</v>
      </c>
      <c r="M359" s="21">
        <v>464.05663000009372</v>
      </c>
      <c r="N359" s="11">
        <v>6284350.9729199996</v>
      </c>
    </row>
    <row r="360" spans="1:14" customFormat="1" x14ac:dyDescent="0.25">
      <c r="A360" s="17">
        <v>2019</v>
      </c>
      <c r="B360" s="13" t="s">
        <v>3</v>
      </c>
      <c r="C360" s="18">
        <v>1</v>
      </c>
      <c r="D360" s="18">
        <v>1</v>
      </c>
      <c r="E360" s="100">
        <v>0</v>
      </c>
      <c r="F360" s="100" t="s">
        <v>64</v>
      </c>
      <c r="G360" s="100" t="s">
        <v>65</v>
      </c>
      <c r="H360" s="100" t="s">
        <v>66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11">
        <v>104406.31956</v>
      </c>
    </row>
    <row r="361" spans="1:14" customFormat="1" x14ac:dyDescent="0.25">
      <c r="A361" s="17">
        <v>2019</v>
      </c>
      <c r="B361" s="13" t="s">
        <v>3</v>
      </c>
      <c r="C361" s="18">
        <v>1</v>
      </c>
      <c r="D361" s="18">
        <v>1</v>
      </c>
      <c r="E361" s="100">
        <v>0</v>
      </c>
      <c r="F361" s="100" t="s">
        <v>64</v>
      </c>
      <c r="G361" s="100" t="s">
        <v>65</v>
      </c>
      <c r="H361" s="100" t="s">
        <v>67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11">
        <v>0</v>
      </c>
    </row>
    <row r="362" spans="1:14" customFormat="1" x14ac:dyDescent="0.25">
      <c r="A362" s="17">
        <v>2019</v>
      </c>
      <c r="B362" s="13" t="s">
        <v>3</v>
      </c>
      <c r="C362" s="18">
        <v>1</v>
      </c>
      <c r="D362" s="18">
        <v>0</v>
      </c>
      <c r="E362" s="100">
        <v>0</v>
      </c>
      <c r="F362" s="100" t="s">
        <v>64</v>
      </c>
      <c r="G362" s="100" t="s">
        <v>65</v>
      </c>
      <c r="H362" s="100" t="s">
        <v>68</v>
      </c>
      <c r="I362" s="21">
        <v>0</v>
      </c>
      <c r="J362" s="21">
        <v>0</v>
      </c>
      <c r="K362" s="21">
        <v>0</v>
      </c>
      <c r="L362" s="21">
        <v>0</v>
      </c>
      <c r="M362" s="21">
        <v>0</v>
      </c>
      <c r="N362" s="11">
        <v>0</v>
      </c>
    </row>
    <row r="363" spans="1:14" customFormat="1" x14ac:dyDescent="0.25">
      <c r="A363" s="17">
        <v>2019</v>
      </c>
      <c r="B363" s="13" t="s">
        <v>3</v>
      </c>
      <c r="C363" s="18">
        <v>1</v>
      </c>
      <c r="D363" s="18">
        <v>1</v>
      </c>
      <c r="E363" s="100">
        <v>1</v>
      </c>
      <c r="F363" s="100" t="s">
        <v>64</v>
      </c>
      <c r="G363" s="100" t="s">
        <v>65</v>
      </c>
      <c r="H363" s="100" t="s">
        <v>69</v>
      </c>
      <c r="I363" s="21">
        <v>0</v>
      </c>
      <c r="J363" s="21">
        <v>0</v>
      </c>
      <c r="K363" s="21">
        <v>0</v>
      </c>
      <c r="L363" s="21">
        <v>0</v>
      </c>
      <c r="M363" s="21">
        <v>-6.1257599999999002</v>
      </c>
      <c r="N363" s="11">
        <v>1877.1685</v>
      </c>
    </row>
    <row r="364" spans="1:14" customFormat="1" x14ac:dyDescent="0.25">
      <c r="A364" s="17">
        <v>2019</v>
      </c>
      <c r="B364" s="13" t="s">
        <v>3</v>
      </c>
      <c r="C364" s="18">
        <v>1</v>
      </c>
      <c r="D364" s="18">
        <v>1</v>
      </c>
      <c r="E364" s="100">
        <v>0</v>
      </c>
      <c r="F364" s="100" t="s">
        <v>64</v>
      </c>
      <c r="G364" s="100" t="s">
        <v>65</v>
      </c>
      <c r="H364" s="100" t="s">
        <v>70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11">
        <v>0</v>
      </c>
    </row>
    <row r="365" spans="1:14" customFormat="1" x14ac:dyDescent="0.25">
      <c r="A365" s="17">
        <v>2019</v>
      </c>
      <c r="B365" s="13" t="s">
        <v>3</v>
      </c>
      <c r="C365" s="18">
        <v>1</v>
      </c>
      <c r="D365" s="18">
        <v>1</v>
      </c>
      <c r="E365" s="100">
        <v>0</v>
      </c>
      <c r="F365" s="100" t="s">
        <v>64</v>
      </c>
      <c r="G365" s="100" t="s">
        <v>65</v>
      </c>
      <c r="H365" s="100" t="s">
        <v>71</v>
      </c>
      <c r="I365" s="21">
        <v>0</v>
      </c>
      <c r="J365" s="21">
        <v>0</v>
      </c>
      <c r="K365" s="21">
        <v>0</v>
      </c>
      <c r="L365" s="21">
        <v>0</v>
      </c>
      <c r="M365" s="21">
        <v>-1.9355600000000095</v>
      </c>
      <c r="N365" s="11">
        <v>593.12782000000004</v>
      </c>
    </row>
    <row r="366" spans="1:14" customFormat="1" x14ac:dyDescent="0.25">
      <c r="A366" s="17">
        <v>2019</v>
      </c>
      <c r="B366" s="13" t="s">
        <v>3</v>
      </c>
      <c r="C366" s="18">
        <v>1</v>
      </c>
      <c r="D366" s="18">
        <v>1</v>
      </c>
      <c r="E366" s="100">
        <v>0</v>
      </c>
      <c r="F366" s="100" t="s">
        <v>64</v>
      </c>
      <c r="G366" s="100" t="s">
        <v>65</v>
      </c>
      <c r="H366" s="100" t="s">
        <v>5</v>
      </c>
      <c r="I366" s="21">
        <v>0</v>
      </c>
      <c r="J366" s="21">
        <v>0</v>
      </c>
      <c r="K366" s="21">
        <v>3264.2777699999997</v>
      </c>
      <c r="L366" s="21">
        <v>0</v>
      </c>
      <c r="M366" s="21">
        <v>-53.07785000000149</v>
      </c>
      <c r="N366" s="11">
        <v>105265.08964000001</v>
      </c>
    </row>
    <row r="367" spans="1:14" customFormat="1" x14ac:dyDescent="0.25">
      <c r="A367" s="17">
        <v>2019</v>
      </c>
      <c r="B367" s="13" t="s">
        <v>3</v>
      </c>
      <c r="C367" s="18">
        <v>1</v>
      </c>
      <c r="D367" s="18">
        <v>1</v>
      </c>
      <c r="E367" s="100">
        <v>0</v>
      </c>
      <c r="F367" s="100" t="s">
        <v>64</v>
      </c>
      <c r="G367" s="100" t="s">
        <v>65</v>
      </c>
      <c r="H367" s="100" t="s">
        <v>72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11">
        <v>21865.82358</v>
      </c>
    </row>
    <row r="368" spans="1:14" customFormat="1" x14ac:dyDescent="0.25">
      <c r="A368" s="17">
        <v>2019</v>
      </c>
      <c r="B368" s="13" t="s">
        <v>3</v>
      </c>
      <c r="C368" s="18">
        <v>1</v>
      </c>
      <c r="D368" s="18">
        <v>1</v>
      </c>
      <c r="E368" s="100">
        <v>0</v>
      </c>
      <c r="F368" s="100" t="s">
        <v>64</v>
      </c>
      <c r="G368" s="100" t="s">
        <v>65</v>
      </c>
      <c r="H368" s="100" t="s">
        <v>73</v>
      </c>
      <c r="I368" s="21">
        <v>0</v>
      </c>
      <c r="J368" s="21">
        <v>0</v>
      </c>
      <c r="K368" s="21">
        <v>21.477439999999998</v>
      </c>
      <c r="L368" s="21">
        <v>0</v>
      </c>
      <c r="M368" s="21">
        <v>-1618.3264599999966</v>
      </c>
      <c r="N368" s="11">
        <v>69588.038050000003</v>
      </c>
    </row>
    <row r="369" spans="1:14" customFormat="1" x14ac:dyDescent="0.25">
      <c r="A369" s="17">
        <v>2019</v>
      </c>
      <c r="B369" s="13" t="s">
        <v>3</v>
      </c>
      <c r="C369" s="18">
        <v>1</v>
      </c>
      <c r="D369" s="18">
        <v>1</v>
      </c>
      <c r="E369" s="100">
        <v>0</v>
      </c>
      <c r="F369" s="100" t="s">
        <v>64</v>
      </c>
      <c r="G369" s="100" t="s">
        <v>65</v>
      </c>
      <c r="H369" s="100" t="s">
        <v>74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11">
        <v>24009.582190000001</v>
      </c>
    </row>
    <row r="370" spans="1:14" customFormat="1" x14ac:dyDescent="0.25">
      <c r="A370" s="17">
        <v>2019</v>
      </c>
      <c r="B370" s="13" t="s">
        <v>3</v>
      </c>
      <c r="C370" s="18">
        <v>1</v>
      </c>
      <c r="D370" s="18">
        <v>1</v>
      </c>
      <c r="E370" s="100">
        <v>0</v>
      </c>
      <c r="F370" s="100" t="s">
        <v>64</v>
      </c>
      <c r="G370" s="100" t="s">
        <v>65</v>
      </c>
      <c r="H370" s="100" t="s">
        <v>75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11">
        <v>44807.770920000003</v>
      </c>
    </row>
    <row r="371" spans="1:14" customFormat="1" x14ac:dyDescent="0.25">
      <c r="A371" s="17">
        <v>2019</v>
      </c>
      <c r="B371" s="13" t="s">
        <v>3</v>
      </c>
      <c r="C371" s="18">
        <v>1</v>
      </c>
      <c r="D371" s="18">
        <v>1</v>
      </c>
      <c r="E371" s="100">
        <v>0</v>
      </c>
      <c r="F371" s="100" t="s">
        <v>64</v>
      </c>
      <c r="G371" s="100" t="s">
        <v>65</v>
      </c>
      <c r="H371" s="100" t="s">
        <v>76</v>
      </c>
      <c r="I371" s="21">
        <v>0</v>
      </c>
      <c r="J371" s="21">
        <v>0</v>
      </c>
      <c r="K371" s="21">
        <v>0</v>
      </c>
      <c r="L371" s="21">
        <v>0</v>
      </c>
      <c r="M371" s="21">
        <v>-7.6649999999999636</v>
      </c>
      <c r="N371" s="11">
        <v>2348.85</v>
      </c>
    </row>
    <row r="372" spans="1:14" customFormat="1" x14ac:dyDescent="0.25">
      <c r="A372" s="17">
        <v>2019</v>
      </c>
      <c r="B372" s="13" t="s">
        <v>3</v>
      </c>
      <c r="C372" s="18">
        <v>1</v>
      </c>
      <c r="D372" s="18">
        <v>1</v>
      </c>
      <c r="E372" s="100">
        <v>1</v>
      </c>
      <c r="F372" s="100" t="s">
        <v>77</v>
      </c>
      <c r="G372" s="100" t="s">
        <v>78</v>
      </c>
      <c r="H372" s="100" t="s">
        <v>61</v>
      </c>
      <c r="I372" s="21">
        <v>0</v>
      </c>
      <c r="J372" s="21">
        <v>217.05401000000001</v>
      </c>
      <c r="K372" s="21">
        <v>4.4875800000000003</v>
      </c>
      <c r="L372" s="21">
        <v>0</v>
      </c>
      <c r="M372" s="21">
        <v>0</v>
      </c>
      <c r="N372" s="11">
        <v>1533.10079</v>
      </c>
    </row>
    <row r="373" spans="1:14" customFormat="1" x14ac:dyDescent="0.25">
      <c r="A373" s="17">
        <v>2019</v>
      </c>
      <c r="B373" s="13" t="s">
        <v>3</v>
      </c>
      <c r="C373" s="18">
        <v>1</v>
      </c>
      <c r="D373" s="18">
        <v>1</v>
      </c>
      <c r="E373" s="100">
        <v>1</v>
      </c>
      <c r="F373" s="100" t="s">
        <v>77</v>
      </c>
      <c r="G373" s="100" t="s">
        <v>79</v>
      </c>
      <c r="H373" s="100" t="s">
        <v>61</v>
      </c>
      <c r="I373" s="21">
        <v>2000</v>
      </c>
      <c r="J373" s="21">
        <v>0</v>
      </c>
      <c r="K373" s="21">
        <v>0</v>
      </c>
      <c r="L373" s="21">
        <v>0</v>
      </c>
      <c r="M373" s="21">
        <v>-166.80348999999842</v>
      </c>
      <c r="N373" s="11">
        <v>40128.43015</v>
      </c>
    </row>
    <row r="374" spans="1:14" customFormat="1" x14ac:dyDescent="0.25">
      <c r="A374" s="17">
        <v>2019</v>
      </c>
      <c r="B374" s="13" t="s">
        <v>3</v>
      </c>
      <c r="C374" s="18">
        <v>1</v>
      </c>
      <c r="D374" s="18">
        <v>1</v>
      </c>
      <c r="E374" s="100">
        <v>1</v>
      </c>
      <c r="F374" s="100" t="s">
        <v>77</v>
      </c>
      <c r="G374" s="100" t="s">
        <v>80</v>
      </c>
      <c r="H374" s="100" t="s">
        <v>61</v>
      </c>
      <c r="I374" s="21">
        <v>0</v>
      </c>
      <c r="J374" s="21">
        <v>0</v>
      </c>
      <c r="K374" s="21">
        <v>5458.6497799999997</v>
      </c>
      <c r="L374" s="21">
        <v>0</v>
      </c>
      <c r="M374" s="21">
        <v>0</v>
      </c>
      <c r="N374" s="11">
        <v>368800</v>
      </c>
    </row>
    <row r="375" spans="1:14" customFormat="1" x14ac:dyDescent="0.25">
      <c r="A375" s="17">
        <v>2019</v>
      </c>
      <c r="B375" s="13" t="s">
        <v>3</v>
      </c>
      <c r="C375" s="18">
        <v>1</v>
      </c>
      <c r="D375" s="18">
        <v>1</v>
      </c>
      <c r="E375" s="100">
        <v>1</v>
      </c>
      <c r="F375" s="100" t="s">
        <v>77</v>
      </c>
      <c r="G375" s="100" t="s">
        <v>81</v>
      </c>
      <c r="H375" s="100" t="s">
        <v>61</v>
      </c>
      <c r="I375" s="21">
        <v>0</v>
      </c>
      <c r="J375" s="21">
        <v>0</v>
      </c>
      <c r="K375" s="21">
        <v>0</v>
      </c>
      <c r="L375" s="21">
        <v>0</v>
      </c>
      <c r="M375" s="21">
        <v>-2677.2900000000373</v>
      </c>
      <c r="N375" s="11">
        <v>649308.58299999998</v>
      </c>
    </row>
    <row r="376" spans="1:14" customFormat="1" x14ac:dyDescent="0.25">
      <c r="A376" s="17">
        <v>2019</v>
      </c>
      <c r="B376" s="13" t="s">
        <v>3</v>
      </c>
      <c r="C376" s="18">
        <v>1</v>
      </c>
      <c r="D376" s="18">
        <v>1</v>
      </c>
      <c r="E376" s="100">
        <v>1</v>
      </c>
      <c r="F376" s="100" t="s">
        <v>82</v>
      </c>
      <c r="G376" s="100" t="s">
        <v>83</v>
      </c>
      <c r="H376" s="100" t="s">
        <v>61</v>
      </c>
      <c r="I376" s="21">
        <v>0</v>
      </c>
      <c r="J376" s="21">
        <v>0</v>
      </c>
      <c r="K376" s="21">
        <v>28.511810000000001</v>
      </c>
      <c r="L376" s="21">
        <v>0</v>
      </c>
      <c r="M376" s="21">
        <v>0</v>
      </c>
      <c r="N376" s="11">
        <v>12343</v>
      </c>
    </row>
    <row r="377" spans="1:14" customFormat="1" x14ac:dyDescent="0.25">
      <c r="A377" s="17">
        <v>2019</v>
      </c>
      <c r="B377" s="13" t="s">
        <v>3</v>
      </c>
      <c r="C377" s="18">
        <v>1</v>
      </c>
      <c r="D377" s="18">
        <v>1</v>
      </c>
      <c r="E377" s="100">
        <v>1</v>
      </c>
      <c r="F377" s="100" t="s">
        <v>82</v>
      </c>
      <c r="G377" s="100" t="s">
        <v>84</v>
      </c>
      <c r="H377" s="100" t="s">
        <v>61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11">
        <v>50183</v>
      </c>
    </row>
    <row r="378" spans="1:14" customFormat="1" x14ac:dyDescent="0.25">
      <c r="A378" s="17">
        <v>2019</v>
      </c>
      <c r="B378" s="13" t="s">
        <v>3</v>
      </c>
      <c r="C378" s="18">
        <v>1</v>
      </c>
      <c r="D378" s="18">
        <v>1</v>
      </c>
      <c r="E378" s="100">
        <v>1</v>
      </c>
      <c r="F378" s="100" t="s">
        <v>82</v>
      </c>
      <c r="G378" s="100" t="s">
        <v>85</v>
      </c>
      <c r="H378" s="100" t="s">
        <v>61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11">
        <v>0</v>
      </c>
    </row>
    <row r="379" spans="1:14" customFormat="1" x14ac:dyDescent="0.25">
      <c r="A379" s="17">
        <v>2019</v>
      </c>
      <c r="B379" s="13" t="s">
        <v>3</v>
      </c>
      <c r="C379" s="18">
        <v>1</v>
      </c>
      <c r="D379" s="18">
        <v>1</v>
      </c>
      <c r="E379" s="100">
        <v>1</v>
      </c>
      <c r="F379" s="100" t="s">
        <v>77</v>
      </c>
      <c r="G379" s="100" t="s">
        <v>86</v>
      </c>
      <c r="H379" s="100" t="s">
        <v>61</v>
      </c>
      <c r="I379" s="21">
        <v>194.99894</v>
      </c>
      <c r="J379" s="21">
        <v>3576.20235</v>
      </c>
      <c r="K379" s="21">
        <v>4690.61751</v>
      </c>
      <c r="L379" s="21">
        <v>29.808399999999999</v>
      </c>
      <c r="M379" s="21">
        <v>-194.83412999993197</v>
      </c>
      <c r="N379" s="11">
        <v>4738660.6003400004</v>
      </c>
    </row>
    <row r="380" spans="1:14" customFormat="1" x14ac:dyDescent="0.25">
      <c r="A380" s="17">
        <v>2019</v>
      </c>
      <c r="B380" s="13" t="s">
        <v>3</v>
      </c>
      <c r="C380" s="18">
        <v>1</v>
      </c>
      <c r="D380" s="18">
        <v>1</v>
      </c>
      <c r="E380" s="100">
        <v>0</v>
      </c>
      <c r="F380" s="100" t="s">
        <v>77</v>
      </c>
      <c r="G380" s="100" t="s">
        <v>86</v>
      </c>
      <c r="H380" s="100" t="s">
        <v>67</v>
      </c>
      <c r="I380" s="21">
        <v>0</v>
      </c>
      <c r="J380" s="21">
        <v>1428.8659500000001</v>
      </c>
      <c r="K380" s="21">
        <v>68.636070000000004</v>
      </c>
      <c r="L380" s="21">
        <v>0</v>
      </c>
      <c r="M380" s="21">
        <v>0</v>
      </c>
      <c r="N380" s="11">
        <v>23582.15353</v>
      </c>
    </row>
    <row r="381" spans="1:14" customFormat="1" x14ac:dyDescent="0.25">
      <c r="A381" s="17">
        <v>2019</v>
      </c>
      <c r="B381" s="13" t="s">
        <v>3</v>
      </c>
      <c r="C381" s="18">
        <v>1</v>
      </c>
      <c r="D381" s="18">
        <v>0</v>
      </c>
      <c r="E381" s="100">
        <v>0</v>
      </c>
      <c r="F381" s="100" t="s">
        <v>77</v>
      </c>
      <c r="G381" s="100" t="s">
        <v>86</v>
      </c>
      <c r="H381" s="100" t="s">
        <v>87</v>
      </c>
      <c r="I381" s="21">
        <v>0</v>
      </c>
      <c r="J381" s="21">
        <v>37.812959999999997</v>
      </c>
      <c r="K381" s="21">
        <v>10.2073</v>
      </c>
      <c r="L381" s="21">
        <v>2.1000000000000003E-3</v>
      </c>
      <c r="M381" s="21">
        <v>-9.2370555648813024E-14</v>
      </c>
      <c r="N381" s="11">
        <v>983.12721999999997</v>
      </c>
    </row>
    <row r="382" spans="1:14" customFormat="1" x14ac:dyDescent="0.25">
      <c r="A382" s="17">
        <v>2019</v>
      </c>
      <c r="B382" s="13" t="s">
        <v>3</v>
      </c>
      <c r="C382" s="18">
        <v>1</v>
      </c>
      <c r="D382" s="18">
        <v>0</v>
      </c>
      <c r="E382" s="100">
        <v>0</v>
      </c>
      <c r="F382" s="100" t="s">
        <v>77</v>
      </c>
      <c r="G382" s="100" t="s">
        <v>86</v>
      </c>
      <c r="H382" s="100" t="s">
        <v>88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11">
        <v>0</v>
      </c>
    </row>
    <row r="383" spans="1:14" customFormat="1" x14ac:dyDescent="0.25">
      <c r="A383" s="17">
        <v>2019</v>
      </c>
      <c r="B383" s="13" t="s">
        <v>3</v>
      </c>
      <c r="C383" s="18">
        <v>1</v>
      </c>
      <c r="D383" s="18">
        <v>0</v>
      </c>
      <c r="E383" s="100">
        <v>0</v>
      </c>
      <c r="F383" s="100" t="s">
        <v>77</v>
      </c>
      <c r="G383" s="100" t="s">
        <v>86</v>
      </c>
      <c r="H383" s="100" t="s">
        <v>89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11">
        <v>0</v>
      </c>
    </row>
    <row r="384" spans="1:14" customFormat="1" x14ac:dyDescent="0.25">
      <c r="A384" s="17">
        <v>2019</v>
      </c>
      <c r="B384" s="13" t="s">
        <v>3</v>
      </c>
      <c r="C384" s="18">
        <v>1</v>
      </c>
      <c r="D384" s="18">
        <v>1</v>
      </c>
      <c r="E384" s="100">
        <v>0</v>
      </c>
      <c r="F384" s="100" t="s">
        <v>77</v>
      </c>
      <c r="G384" s="100" t="s">
        <v>86</v>
      </c>
      <c r="H384" s="100" t="s">
        <v>75</v>
      </c>
      <c r="I384" s="21">
        <v>0</v>
      </c>
      <c r="J384" s="21">
        <v>4658.4723599999998</v>
      </c>
      <c r="K384" s="21">
        <v>223.77131</v>
      </c>
      <c r="L384" s="21">
        <v>0</v>
      </c>
      <c r="M384" s="21">
        <v>0</v>
      </c>
      <c r="N384" s="11">
        <v>79233.304050000006</v>
      </c>
    </row>
    <row r="385" spans="1:14" customFormat="1" x14ac:dyDescent="0.25">
      <c r="A385" s="17">
        <v>2019</v>
      </c>
      <c r="B385" s="13" t="s">
        <v>3</v>
      </c>
      <c r="C385" s="18">
        <v>1</v>
      </c>
      <c r="D385" s="18">
        <v>1</v>
      </c>
      <c r="E385" s="100">
        <v>0</v>
      </c>
      <c r="F385" s="100" t="s">
        <v>77</v>
      </c>
      <c r="G385" s="100" t="s">
        <v>86</v>
      </c>
      <c r="H385" s="100" t="s">
        <v>90</v>
      </c>
      <c r="I385" s="21">
        <v>0</v>
      </c>
      <c r="J385" s="21">
        <v>55.78698</v>
      </c>
      <c r="K385" s="21">
        <v>13.38888</v>
      </c>
      <c r="L385" s="21">
        <v>0</v>
      </c>
      <c r="M385" s="21">
        <v>2.8705926524708048E-12</v>
      </c>
      <c r="N385" s="11">
        <v>43735.319170000002</v>
      </c>
    </row>
    <row r="386" spans="1:14" customFormat="1" x14ac:dyDescent="0.25">
      <c r="A386" s="17">
        <v>2019</v>
      </c>
      <c r="B386" s="13" t="s">
        <v>3</v>
      </c>
      <c r="C386" s="18">
        <v>1</v>
      </c>
      <c r="D386" s="18">
        <v>1</v>
      </c>
      <c r="E386" s="100">
        <v>0</v>
      </c>
      <c r="F386" s="100" t="s">
        <v>77</v>
      </c>
      <c r="G386" s="100" t="s">
        <v>86</v>
      </c>
      <c r="H386" s="100" t="s">
        <v>5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11">
        <v>1434.8562400000001</v>
      </c>
    </row>
    <row r="387" spans="1:14" customFormat="1" x14ac:dyDescent="0.25">
      <c r="A387" s="17">
        <v>2019</v>
      </c>
      <c r="B387" s="13" t="s">
        <v>3</v>
      </c>
      <c r="C387" s="18">
        <v>1</v>
      </c>
      <c r="D387" s="18">
        <v>1</v>
      </c>
      <c r="E387" s="100">
        <v>1</v>
      </c>
      <c r="F387" s="100" t="s">
        <v>77</v>
      </c>
      <c r="G387" s="100" t="s">
        <v>86</v>
      </c>
      <c r="H387" s="100" t="s">
        <v>91</v>
      </c>
      <c r="I387" s="21">
        <v>0</v>
      </c>
      <c r="J387" s="21">
        <v>0</v>
      </c>
      <c r="K387" s="21">
        <v>0</v>
      </c>
      <c r="L387" s="21">
        <v>0</v>
      </c>
      <c r="M387" s="21">
        <v>-6.0000000000000157E-5</v>
      </c>
      <c r="N387" s="11">
        <v>3.6600000000000001E-3</v>
      </c>
    </row>
    <row r="388" spans="1:14" customFormat="1" x14ac:dyDescent="0.25">
      <c r="A388" s="17">
        <v>2019</v>
      </c>
      <c r="B388" s="13" t="s">
        <v>3</v>
      </c>
      <c r="C388" s="18">
        <v>1</v>
      </c>
      <c r="D388" s="18">
        <v>1</v>
      </c>
      <c r="E388" s="100">
        <v>1</v>
      </c>
      <c r="F388" s="100" t="s">
        <v>77</v>
      </c>
      <c r="G388" s="100" t="s">
        <v>86</v>
      </c>
      <c r="H388" s="100" t="s">
        <v>92</v>
      </c>
      <c r="I388" s="21">
        <v>0</v>
      </c>
      <c r="J388" s="21">
        <v>0</v>
      </c>
      <c r="K388" s="21">
        <v>0</v>
      </c>
      <c r="L388" s="21">
        <v>0</v>
      </c>
      <c r="M388" s="21">
        <v>0</v>
      </c>
      <c r="N388" s="11">
        <v>4319.0164400000003</v>
      </c>
    </row>
    <row r="389" spans="1:14" customFormat="1" x14ac:dyDescent="0.25">
      <c r="A389" s="17">
        <v>2019</v>
      </c>
      <c r="B389" s="13" t="s">
        <v>3</v>
      </c>
      <c r="C389" s="18">
        <v>1</v>
      </c>
      <c r="D389" s="18">
        <v>1</v>
      </c>
      <c r="E389" s="100">
        <v>0</v>
      </c>
      <c r="F389" s="100" t="s">
        <v>77</v>
      </c>
      <c r="G389" s="100" t="s">
        <v>86</v>
      </c>
      <c r="H389" s="100" t="s">
        <v>93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11">
        <v>3600.49235</v>
      </c>
    </row>
    <row r="390" spans="1:14" customFormat="1" x14ac:dyDescent="0.25">
      <c r="A390" s="17">
        <v>2019</v>
      </c>
      <c r="B390" s="13" t="s">
        <v>3</v>
      </c>
      <c r="C390" s="18">
        <v>1</v>
      </c>
      <c r="D390" s="18">
        <v>1</v>
      </c>
      <c r="E390" s="100">
        <v>0</v>
      </c>
      <c r="F390" s="100" t="s">
        <v>77</v>
      </c>
      <c r="G390" s="100" t="s">
        <v>86</v>
      </c>
      <c r="H390" s="100" t="s">
        <v>94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11">
        <v>14500</v>
      </c>
    </row>
    <row r="391" spans="1:14" customFormat="1" x14ac:dyDescent="0.25">
      <c r="A391" s="17">
        <v>2019</v>
      </c>
      <c r="B391" s="13" t="s">
        <v>3</v>
      </c>
      <c r="C391" s="18">
        <v>1</v>
      </c>
      <c r="D391" s="18">
        <v>1</v>
      </c>
      <c r="E391" s="100">
        <v>0</v>
      </c>
      <c r="F391" s="100" t="s">
        <v>77</v>
      </c>
      <c r="G391" s="100" t="s">
        <v>86</v>
      </c>
      <c r="H391" s="100" t="s">
        <v>58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11">
        <v>29460.454750000001</v>
      </c>
    </row>
    <row r="392" spans="1:14" customFormat="1" x14ac:dyDescent="0.25">
      <c r="A392" s="17">
        <v>2019</v>
      </c>
      <c r="B392" s="13" t="s">
        <v>3</v>
      </c>
      <c r="C392" s="18">
        <v>1</v>
      </c>
      <c r="D392" s="18">
        <v>1</v>
      </c>
      <c r="E392" s="100">
        <v>1</v>
      </c>
      <c r="F392" s="100" t="s">
        <v>77</v>
      </c>
      <c r="G392" s="100" t="s">
        <v>95</v>
      </c>
      <c r="H392" s="100" t="s">
        <v>61</v>
      </c>
      <c r="I392" s="21">
        <v>0</v>
      </c>
      <c r="J392" s="21">
        <v>28589.44354</v>
      </c>
      <c r="K392" s="21">
        <v>7466.7689600000003</v>
      </c>
      <c r="L392" s="21">
        <v>94.465410000000006</v>
      </c>
      <c r="M392" s="21">
        <v>1.0913936421275139E-10</v>
      </c>
      <c r="N392" s="11">
        <v>2893501.5913200001</v>
      </c>
    </row>
    <row r="393" spans="1:14" customFormat="1" x14ac:dyDescent="0.25">
      <c r="A393" s="17">
        <v>2019</v>
      </c>
      <c r="B393" s="13" t="s">
        <v>3</v>
      </c>
      <c r="C393" s="18">
        <v>1</v>
      </c>
      <c r="D393" s="18">
        <v>1</v>
      </c>
      <c r="E393" s="100">
        <v>0</v>
      </c>
      <c r="F393" s="100" t="s">
        <v>77</v>
      </c>
      <c r="G393" s="100" t="s">
        <v>95</v>
      </c>
      <c r="H393" s="100" t="s">
        <v>74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11">
        <v>128790.75677000001</v>
      </c>
    </row>
    <row r="394" spans="1:14" customFormat="1" x14ac:dyDescent="0.25">
      <c r="A394" s="17">
        <v>2019</v>
      </c>
      <c r="B394" s="13" t="s">
        <v>3</v>
      </c>
      <c r="C394" s="18">
        <v>1</v>
      </c>
      <c r="D394" s="18">
        <v>1</v>
      </c>
      <c r="E394" s="100">
        <v>0</v>
      </c>
      <c r="F394" s="100" t="s">
        <v>77</v>
      </c>
      <c r="G394" s="100" t="s">
        <v>95</v>
      </c>
      <c r="H394" s="100" t="s">
        <v>67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11">
        <v>207390.60995000001</v>
      </c>
    </row>
    <row r="395" spans="1:14" customFormat="1" x14ac:dyDescent="0.25">
      <c r="A395" s="17">
        <v>2019</v>
      </c>
      <c r="B395" s="13" t="s">
        <v>3</v>
      </c>
      <c r="C395" s="18">
        <v>1</v>
      </c>
      <c r="D395" s="18">
        <v>1</v>
      </c>
      <c r="E395" s="100">
        <v>0</v>
      </c>
      <c r="F395" s="100" t="s">
        <v>77</v>
      </c>
      <c r="G395" s="100" t="s">
        <v>95</v>
      </c>
      <c r="H395" s="100" t="s">
        <v>96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11">
        <v>0</v>
      </c>
    </row>
    <row r="396" spans="1:14" customFormat="1" x14ac:dyDescent="0.25">
      <c r="A396" s="17">
        <v>2019</v>
      </c>
      <c r="B396" s="13" t="s">
        <v>3</v>
      </c>
      <c r="C396" s="18">
        <v>1</v>
      </c>
      <c r="D396" s="18">
        <v>1</v>
      </c>
      <c r="E396" s="100">
        <v>0</v>
      </c>
      <c r="F396" s="100" t="s">
        <v>77</v>
      </c>
      <c r="G396" s="100" t="s">
        <v>95</v>
      </c>
      <c r="H396" s="100" t="s">
        <v>93</v>
      </c>
      <c r="I396" s="21">
        <v>0</v>
      </c>
      <c r="J396" s="21">
        <v>0</v>
      </c>
      <c r="K396" s="21">
        <v>1207.56403</v>
      </c>
      <c r="L396" s="21">
        <v>80.465549999999993</v>
      </c>
      <c r="M396" s="21">
        <v>0</v>
      </c>
      <c r="N396" s="11">
        <v>56938.824330000003</v>
      </c>
    </row>
    <row r="397" spans="1:14" customFormat="1" x14ac:dyDescent="0.25">
      <c r="A397" s="17">
        <v>2019</v>
      </c>
      <c r="B397" s="13" t="s">
        <v>3</v>
      </c>
      <c r="C397" s="18">
        <v>1</v>
      </c>
      <c r="D397" s="18">
        <v>1</v>
      </c>
      <c r="E397" s="100">
        <v>0</v>
      </c>
      <c r="F397" s="100" t="s">
        <v>77</v>
      </c>
      <c r="G397" s="100" t="s">
        <v>95</v>
      </c>
      <c r="H397" s="100" t="s">
        <v>5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11">
        <v>0</v>
      </c>
    </row>
    <row r="398" spans="1:14" customFormat="1" x14ac:dyDescent="0.25">
      <c r="A398" s="17">
        <v>2019</v>
      </c>
      <c r="B398" s="13" t="s">
        <v>3</v>
      </c>
      <c r="C398" s="18">
        <v>1</v>
      </c>
      <c r="D398" s="18">
        <v>1</v>
      </c>
      <c r="E398" s="100">
        <v>0</v>
      </c>
      <c r="F398" s="100" t="s">
        <v>77</v>
      </c>
      <c r="G398" s="100" t="s">
        <v>95</v>
      </c>
      <c r="H398" s="100" t="s">
        <v>75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11">
        <v>0</v>
      </c>
    </row>
    <row r="399" spans="1:14" customFormat="1" x14ac:dyDescent="0.25">
      <c r="A399" s="17">
        <v>2019</v>
      </c>
      <c r="B399" s="13" t="s">
        <v>3</v>
      </c>
      <c r="C399" s="18">
        <v>1</v>
      </c>
      <c r="D399" s="18">
        <v>0</v>
      </c>
      <c r="E399" s="100">
        <v>0</v>
      </c>
      <c r="F399" s="100" t="s">
        <v>77</v>
      </c>
      <c r="G399" s="100" t="s">
        <v>95</v>
      </c>
      <c r="H399" s="100" t="s">
        <v>87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11">
        <v>0</v>
      </c>
    </row>
    <row r="400" spans="1:14" customFormat="1" x14ac:dyDescent="0.25">
      <c r="A400" s="17">
        <v>2019</v>
      </c>
      <c r="B400" s="13" t="s">
        <v>3</v>
      </c>
      <c r="C400" s="18">
        <v>1</v>
      </c>
      <c r="D400" s="18">
        <v>1</v>
      </c>
      <c r="E400" s="100">
        <v>0</v>
      </c>
      <c r="F400" s="100" t="s">
        <v>77</v>
      </c>
      <c r="G400" s="100" t="s">
        <v>95</v>
      </c>
      <c r="H400" s="100" t="s">
        <v>70</v>
      </c>
      <c r="I400" s="21">
        <v>0</v>
      </c>
      <c r="J400" s="21">
        <v>2957.26962</v>
      </c>
      <c r="K400" s="21">
        <v>1162.8310199999999</v>
      </c>
      <c r="L400" s="21">
        <v>100.37554</v>
      </c>
      <c r="M400" s="21">
        <v>0</v>
      </c>
      <c r="N400" s="11">
        <v>44359.044320000001</v>
      </c>
    </row>
    <row r="401" spans="1:14" customFormat="1" x14ac:dyDescent="0.25">
      <c r="A401" s="17">
        <v>2019</v>
      </c>
      <c r="B401" s="13" t="s">
        <v>3</v>
      </c>
      <c r="C401" s="18">
        <v>1</v>
      </c>
      <c r="D401" s="18">
        <v>1</v>
      </c>
      <c r="E401" s="100">
        <v>0</v>
      </c>
      <c r="F401" s="100" t="s">
        <v>77</v>
      </c>
      <c r="G401" s="100" t="s">
        <v>95</v>
      </c>
      <c r="H401" s="100" t="s">
        <v>97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11">
        <v>46683.614500000003</v>
      </c>
    </row>
    <row r="402" spans="1:14" customFormat="1" x14ac:dyDescent="0.25">
      <c r="A402" s="17">
        <v>2019</v>
      </c>
      <c r="B402" s="13" t="s">
        <v>3</v>
      </c>
      <c r="C402" s="18">
        <v>1</v>
      </c>
      <c r="D402" s="18">
        <v>1</v>
      </c>
      <c r="E402" s="100">
        <v>1</v>
      </c>
      <c r="F402" s="100" t="s">
        <v>77</v>
      </c>
      <c r="G402" s="100" t="s">
        <v>98</v>
      </c>
      <c r="H402" s="100" t="s">
        <v>61</v>
      </c>
      <c r="I402" s="21">
        <v>0</v>
      </c>
      <c r="J402" s="21">
        <v>5244.4321399999999</v>
      </c>
      <c r="K402" s="21">
        <v>2127.6042499999999</v>
      </c>
      <c r="L402" s="21">
        <v>65.409109999999998</v>
      </c>
      <c r="M402" s="21">
        <v>0</v>
      </c>
      <c r="N402" s="11">
        <v>106763.48291999999</v>
      </c>
    </row>
    <row r="403" spans="1:14" customFormat="1" x14ac:dyDescent="0.25">
      <c r="A403" s="17">
        <v>2019</v>
      </c>
      <c r="B403" s="13" t="s">
        <v>3</v>
      </c>
      <c r="C403" s="18">
        <v>1</v>
      </c>
      <c r="D403" s="18">
        <v>1</v>
      </c>
      <c r="E403" s="100">
        <v>0</v>
      </c>
      <c r="F403" s="100" t="s">
        <v>77</v>
      </c>
      <c r="G403" s="100" t="s">
        <v>98</v>
      </c>
      <c r="H403" s="100" t="s">
        <v>99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11">
        <v>91469.876640000002</v>
      </c>
    </row>
    <row r="404" spans="1:14" customFormat="1" x14ac:dyDescent="0.25">
      <c r="A404" s="17">
        <v>2019</v>
      </c>
      <c r="B404" s="13" t="s">
        <v>3</v>
      </c>
      <c r="C404" s="18">
        <v>1</v>
      </c>
      <c r="D404" s="18">
        <v>1</v>
      </c>
      <c r="E404" s="100">
        <v>0</v>
      </c>
      <c r="F404" s="100" t="s">
        <v>77</v>
      </c>
      <c r="G404" s="100" t="s">
        <v>98</v>
      </c>
      <c r="H404" s="100" t="s">
        <v>67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11">
        <v>326087.08601999999</v>
      </c>
    </row>
    <row r="405" spans="1:14" customFormat="1" x14ac:dyDescent="0.25">
      <c r="A405" s="17">
        <v>2019</v>
      </c>
      <c r="B405" s="13" t="s">
        <v>3</v>
      </c>
      <c r="C405" s="18">
        <v>1</v>
      </c>
      <c r="D405" s="18">
        <v>1</v>
      </c>
      <c r="E405" s="100">
        <v>0</v>
      </c>
      <c r="F405" s="100" t="s">
        <v>77</v>
      </c>
      <c r="G405" s="100" t="s">
        <v>98</v>
      </c>
      <c r="H405" s="100" t="s">
        <v>63</v>
      </c>
      <c r="I405" s="21">
        <v>1811.81836</v>
      </c>
      <c r="J405" s="21">
        <v>0</v>
      </c>
      <c r="K405" s="21">
        <v>0</v>
      </c>
      <c r="L405" s="21">
        <v>0</v>
      </c>
      <c r="M405" s="21">
        <v>4.7748471843078732E-12</v>
      </c>
      <c r="N405" s="11">
        <v>80729.407550000004</v>
      </c>
    </row>
    <row r="406" spans="1:14" customFormat="1" x14ac:dyDescent="0.25">
      <c r="A406" s="17">
        <v>2019</v>
      </c>
      <c r="B406" s="13" t="s">
        <v>3</v>
      </c>
      <c r="C406" s="18">
        <v>1</v>
      </c>
      <c r="D406" s="18">
        <v>1</v>
      </c>
      <c r="E406" s="100">
        <v>0</v>
      </c>
      <c r="F406" s="100" t="s">
        <v>77</v>
      </c>
      <c r="G406" s="100" t="s">
        <v>98</v>
      </c>
      <c r="H406" s="100" t="s">
        <v>100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11">
        <v>17565.577840000002</v>
      </c>
    </row>
    <row r="407" spans="1:14" customFormat="1" x14ac:dyDescent="0.25">
      <c r="A407" s="17">
        <v>2019</v>
      </c>
      <c r="B407" s="13" t="s">
        <v>3</v>
      </c>
      <c r="C407" s="18">
        <v>1</v>
      </c>
      <c r="D407" s="18">
        <v>1</v>
      </c>
      <c r="E407" s="100">
        <v>0</v>
      </c>
      <c r="F407" s="100" t="s">
        <v>77</v>
      </c>
      <c r="G407" s="100" t="s">
        <v>98</v>
      </c>
      <c r="H407" s="100" t="s">
        <v>94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11">
        <v>8195.7509399999999</v>
      </c>
    </row>
    <row r="408" spans="1:14" customFormat="1" x14ac:dyDescent="0.25">
      <c r="A408" s="17">
        <v>2019</v>
      </c>
      <c r="B408" s="13" t="s">
        <v>3</v>
      </c>
      <c r="C408" s="18">
        <v>1</v>
      </c>
      <c r="D408" s="18">
        <v>1</v>
      </c>
      <c r="E408" s="100">
        <v>1</v>
      </c>
      <c r="F408" s="100" t="s">
        <v>82</v>
      </c>
      <c r="G408" s="100" t="s">
        <v>101</v>
      </c>
      <c r="H408" s="100" t="s">
        <v>61</v>
      </c>
      <c r="I408" s="21">
        <v>0</v>
      </c>
      <c r="J408" s="21">
        <v>0</v>
      </c>
      <c r="K408" s="21">
        <v>0</v>
      </c>
      <c r="L408" s="21">
        <v>0</v>
      </c>
      <c r="M408" s="21">
        <v>0</v>
      </c>
      <c r="N408" s="11">
        <v>87605</v>
      </c>
    </row>
    <row r="409" spans="1:14" customFormat="1" x14ac:dyDescent="0.25">
      <c r="A409" s="17">
        <v>2019</v>
      </c>
      <c r="B409" s="13" t="s">
        <v>3</v>
      </c>
      <c r="C409" s="18">
        <v>1</v>
      </c>
      <c r="D409" s="18">
        <v>1</v>
      </c>
      <c r="E409" s="100">
        <v>1</v>
      </c>
      <c r="F409" s="100" t="s">
        <v>82</v>
      </c>
      <c r="G409" s="100" t="s">
        <v>101</v>
      </c>
      <c r="H409" s="100" t="s">
        <v>102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11">
        <v>299</v>
      </c>
    </row>
    <row r="410" spans="1:14" customFormat="1" x14ac:dyDescent="0.25">
      <c r="A410" s="17">
        <v>2019</v>
      </c>
      <c r="B410" s="13" t="s">
        <v>3</v>
      </c>
      <c r="C410" s="18">
        <v>1</v>
      </c>
      <c r="D410" s="18">
        <v>1</v>
      </c>
      <c r="E410" s="100">
        <v>1</v>
      </c>
      <c r="F410" s="100" t="s">
        <v>82</v>
      </c>
      <c r="G410" s="100" t="s">
        <v>101</v>
      </c>
      <c r="H410" s="100" t="s">
        <v>103</v>
      </c>
      <c r="I410" s="21">
        <v>0</v>
      </c>
      <c r="J410" s="21">
        <v>0</v>
      </c>
      <c r="K410" s="21">
        <v>0</v>
      </c>
      <c r="L410" s="21">
        <v>0</v>
      </c>
      <c r="M410" s="21">
        <v>0</v>
      </c>
      <c r="N410" s="11">
        <v>1263</v>
      </c>
    </row>
    <row r="411" spans="1:14" customFormat="1" x14ac:dyDescent="0.25">
      <c r="A411" s="17">
        <v>2019</v>
      </c>
      <c r="B411" s="13" t="s">
        <v>3</v>
      </c>
      <c r="C411" s="18">
        <v>1</v>
      </c>
      <c r="D411" s="18">
        <v>0</v>
      </c>
      <c r="E411" s="100">
        <v>0</v>
      </c>
      <c r="F411" s="100" t="s">
        <v>82</v>
      </c>
      <c r="G411" s="100" t="s">
        <v>101</v>
      </c>
      <c r="H411" s="100" t="s">
        <v>87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11">
        <v>2</v>
      </c>
    </row>
    <row r="412" spans="1:14" customFormat="1" x14ac:dyDescent="0.25">
      <c r="A412" s="17">
        <v>2019</v>
      </c>
      <c r="B412" s="13" t="s">
        <v>3</v>
      </c>
      <c r="C412" s="18">
        <v>1</v>
      </c>
      <c r="D412" s="18">
        <v>1</v>
      </c>
      <c r="E412" s="100">
        <v>1</v>
      </c>
      <c r="F412" s="100" t="s">
        <v>82</v>
      </c>
      <c r="G412" s="100" t="s">
        <v>101</v>
      </c>
      <c r="H412" s="100" t="s">
        <v>104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11">
        <v>155</v>
      </c>
    </row>
    <row r="413" spans="1:14" customFormat="1" x14ac:dyDescent="0.25">
      <c r="A413" s="17">
        <v>2019</v>
      </c>
      <c r="B413" s="13" t="s">
        <v>3</v>
      </c>
      <c r="C413" s="18">
        <v>1</v>
      </c>
      <c r="D413" s="18">
        <v>1</v>
      </c>
      <c r="E413" s="100">
        <v>1</v>
      </c>
      <c r="F413" s="100" t="s">
        <v>82</v>
      </c>
      <c r="G413" s="100" t="s">
        <v>101</v>
      </c>
      <c r="H413" s="100" t="s">
        <v>105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11">
        <v>239</v>
      </c>
    </row>
    <row r="414" spans="1:14" customFormat="1" x14ac:dyDescent="0.25">
      <c r="A414" s="17">
        <v>2019</v>
      </c>
      <c r="B414" s="13" t="s">
        <v>3</v>
      </c>
      <c r="C414" s="18">
        <v>1</v>
      </c>
      <c r="D414" s="18">
        <v>1</v>
      </c>
      <c r="E414" s="100">
        <v>1</v>
      </c>
      <c r="F414" s="100" t="s">
        <v>82</v>
      </c>
      <c r="G414" s="100" t="s">
        <v>101</v>
      </c>
      <c r="H414" s="100" t="s">
        <v>106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11">
        <v>699</v>
      </c>
    </row>
    <row r="415" spans="1:14" customFormat="1" x14ac:dyDescent="0.25">
      <c r="A415" s="17">
        <v>2019</v>
      </c>
      <c r="B415" s="13" t="s">
        <v>3</v>
      </c>
      <c r="C415" s="18">
        <v>1</v>
      </c>
      <c r="D415" s="18">
        <v>1</v>
      </c>
      <c r="E415" s="100">
        <v>0</v>
      </c>
      <c r="F415" s="100" t="s">
        <v>82</v>
      </c>
      <c r="G415" s="100" t="s">
        <v>101</v>
      </c>
      <c r="H415" s="100" t="s">
        <v>107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11">
        <v>2711</v>
      </c>
    </row>
    <row r="416" spans="1:14" customFormat="1" x14ac:dyDescent="0.25">
      <c r="A416" s="17">
        <v>2019</v>
      </c>
      <c r="B416" s="13" t="s">
        <v>3</v>
      </c>
      <c r="C416" s="18">
        <v>1</v>
      </c>
      <c r="D416" s="18">
        <v>1</v>
      </c>
      <c r="E416" s="100">
        <v>0</v>
      </c>
      <c r="F416" s="100" t="s">
        <v>82</v>
      </c>
      <c r="G416" s="100" t="s">
        <v>101</v>
      </c>
      <c r="H416" s="100" t="s">
        <v>108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11">
        <v>11335</v>
      </c>
    </row>
    <row r="417" spans="1:14" customFormat="1" x14ac:dyDescent="0.25">
      <c r="A417" s="17">
        <v>2019</v>
      </c>
      <c r="B417" s="13" t="s">
        <v>3</v>
      </c>
      <c r="C417" s="18">
        <v>1</v>
      </c>
      <c r="D417" s="18">
        <v>1</v>
      </c>
      <c r="E417" s="100">
        <v>0</v>
      </c>
      <c r="F417" s="100" t="s">
        <v>82</v>
      </c>
      <c r="G417" s="100" t="s">
        <v>101</v>
      </c>
      <c r="H417" s="100" t="s">
        <v>58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11">
        <v>487</v>
      </c>
    </row>
    <row r="418" spans="1:14" customFormat="1" x14ac:dyDescent="0.25">
      <c r="A418" s="17">
        <v>2019</v>
      </c>
      <c r="B418" s="13" t="s">
        <v>3</v>
      </c>
      <c r="C418" s="18">
        <v>1</v>
      </c>
      <c r="D418" s="18">
        <v>1</v>
      </c>
      <c r="E418" s="100">
        <v>1</v>
      </c>
      <c r="F418" s="100" t="s">
        <v>82</v>
      </c>
      <c r="G418" s="100" t="s">
        <v>109</v>
      </c>
      <c r="H418" s="100" t="s">
        <v>61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11">
        <v>184368</v>
      </c>
    </row>
    <row r="419" spans="1:14" customFormat="1" x14ac:dyDescent="0.25">
      <c r="A419" s="17">
        <v>2019</v>
      </c>
      <c r="B419" s="13" t="s">
        <v>3</v>
      </c>
      <c r="C419" s="18">
        <v>1</v>
      </c>
      <c r="D419" s="18">
        <v>1</v>
      </c>
      <c r="E419" s="100">
        <v>1</v>
      </c>
      <c r="F419" s="100" t="s">
        <v>82</v>
      </c>
      <c r="G419" s="100" t="s">
        <v>109</v>
      </c>
      <c r="H419" s="100" t="s">
        <v>102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11">
        <v>2230</v>
      </c>
    </row>
    <row r="420" spans="1:14" customFormat="1" x14ac:dyDescent="0.25">
      <c r="A420" s="17">
        <v>2019</v>
      </c>
      <c r="B420" s="13" t="s">
        <v>3</v>
      </c>
      <c r="C420" s="18">
        <v>1</v>
      </c>
      <c r="D420" s="18">
        <v>1</v>
      </c>
      <c r="E420" s="100">
        <v>1</v>
      </c>
      <c r="F420" s="100" t="s">
        <v>82</v>
      </c>
      <c r="G420" s="100" t="s">
        <v>109</v>
      </c>
      <c r="H420" s="100" t="s">
        <v>103</v>
      </c>
      <c r="I420" s="21">
        <v>0</v>
      </c>
      <c r="J420" s="21">
        <v>0</v>
      </c>
      <c r="K420" s="21">
        <v>0</v>
      </c>
      <c r="L420" s="21">
        <v>0</v>
      </c>
      <c r="M420" s="21">
        <v>0</v>
      </c>
      <c r="N420" s="11">
        <v>8092</v>
      </c>
    </row>
    <row r="421" spans="1:14" customFormat="1" x14ac:dyDescent="0.25">
      <c r="A421" s="17">
        <v>2019</v>
      </c>
      <c r="B421" s="13" t="s">
        <v>3</v>
      </c>
      <c r="C421" s="18">
        <v>1</v>
      </c>
      <c r="D421" s="18">
        <v>0</v>
      </c>
      <c r="E421" s="100">
        <v>0</v>
      </c>
      <c r="F421" s="100" t="s">
        <v>82</v>
      </c>
      <c r="G421" s="100" t="s">
        <v>109</v>
      </c>
      <c r="H421" s="100" t="s">
        <v>87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11">
        <v>19.411000000000001</v>
      </c>
    </row>
    <row r="422" spans="1:14" customFormat="1" x14ac:dyDescent="0.25">
      <c r="A422" s="17">
        <v>2019</v>
      </c>
      <c r="B422" s="13" t="s">
        <v>3</v>
      </c>
      <c r="C422" s="18">
        <v>1</v>
      </c>
      <c r="D422" s="18">
        <v>1</v>
      </c>
      <c r="E422" s="100">
        <v>1</v>
      </c>
      <c r="F422" s="100" t="s">
        <v>82</v>
      </c>
      <c r="G422" s="100" t="s">
        <v>109</v>
      </c>
      <c r="H422" s="100" t="s">
        <v>104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11">
        <v>1030</v>
      </c>
    </row>
    <row r="423" spans="1:14" customFormat="1" x14ac:dyDescent="0.25">
      <c r="A423" s="17">
        <v>2019</v>
      </c>
      <c r="B423" s="13" t="s">
        <v>3</v>
      </c>
      <c r="C423" s="18">
        <v>1</v>
      </c>
      <c r="D423" s="18">
        <v>1</v>
      </c>
      <c r="E423" s="100">
        <v>1</v>
      </c>
      <c r="F423" s="100" t="s">
        <v>82</v>
      </c>
      <c r="G423" s="100" t="s">
        <v>109</v>
      </c>
      <c r="H423" s="100" t="s">
        <v>105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11">
        <v>2390</v>
      </c>
    </row>
    <row r="424" spans="1:14" customFormat="1" x14ac:dyDescent="0.25">
      <c r="A424" s="17">
        <v>2019</v>
      </c>
      <c r="B424" s="13" t="s">
        <v>3</v>
      </c>
      <c r="C424" s="18">
        <v>1</v>
      </c>
      <c r="D424" s="18">
        <v>1</v>
      </c>
      <c r="E424" s="100">
        <v>1</v>
      </c>
      <c r="F424" s="100" t="s">
        <v>82</v>
      </c>
      <c r="G424" s="100" t="s">
        <v>109</v>
      </c>
      <c r="H424" s="100" t="s">
        <v>106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11">
        <v>5701</v>
      </c>
    </row>
    <row r="425" spans="1:14" customFormat="1" x14ac:dyDescent="0.25">
      <c r="A425" s="17">
        <v>2019</v>
      </c>
      <c r="B425" s="13" t="s">
        <v>3</v>
      </c>
      <c r="C425" s="18">
        <v>1</v>
      </c>
      <c r="D425" s="18">
        <v>1</v>
      </c>
      <c r="E425" s="100">
        <v>0</v>
      </c>
      <c r="F425" s="100" t="s">
        <v>82</v>
      </c>
      <c r="G425" s="100" t="s">
        <v>109</v>
      </c>
      <c r="H425" s="100" t="s">
        <v>107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11">
        <v>18150</v>
      </c>
    </row>
    <row r="426" spans="1:14" customFormat="1" x14ac:dyDescent="0.25">
      <c r="A426" s="17">
        <v>2019</v>
      </c>
      <c r="B426" s="13" t="s">
        <v>3</v>
      </c>
      <c r="C426" s="18">
        <v>1</v>
      </c>
      <c r="D426" s="18">
        <v>1</v>
      </c>
      <c r="E426" s="100">
        <v>0</v>
      </c>
      <c r="F426" s="100" t="s">
        <v>82</v>
      </c>
      <c r="G426" s="100" t="s">
        <v>109</v>
      </c>
      <c r="H426" s="100" t="s">
        <v>108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11">
        <v>81058</v>
      </c>
    </row>
    <row r="427" spans="1:14" customFormat="1" x14ac:dyDescent="0.25">
      <c r="A427" s="17">
        <v>2019</v>
      </c>
      <c r="B427" s="13" t="s">
        <v>3</v>
      </c>
      <c r="C427" s="18">
        <v>1</v>
      </c>
      <c r="D427" s="18">
        <v>1</v>
      </c>
      <c r="E427" s="100">
        <v>0</v>
      </c>
      <c r="F427" s="100" t="s">
        <v>82</v>
      </c>
      <c r="G427" s="100" t="s">
        <v>109</v>
      </c>
      <c r="H427" s="100" t="s">
        <v>58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11">
        <v>3718</v>
      </c>
    </row>
    <row r="428" spans="1:14" customFormat="1" x14ac:dyDescent="0.25">
      <c r="A428" s="17">
        <v>2019</v>
      </c>
      <c r="B428" s="13" t="s">
        <v>3</v>
      </c>
      <c r="C428" s="18">
        <v>1</v>
      </c>
      <c r="D428" s="18">
        <v>1</v>
      </c>
      <c r="E428" s="100">
        <v>1</v>
      </c>
      <c r="F428" s="100" t="s">
        <v>82</v>
      </c>
      <c r="G428" s="100" t="s">
        <v>110</v>
      </c>
      <c r="H428" s="100" t="s">
        <v>61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11">
        <v>2000000</v>
      </c>
    </row>
    <row r="429" spans="1:14" customFormat="1" x14ac:dyDescent="0.25">
      <c r="A429" s="17">
        <v>2019</v>
      </c>
      <c r="B429" s="13" t="s">
        <v>3</v>
      </c>
      <c r="C429" s="18">
        <v>1</v>
      </c>
      <c r="D429" s="18">
        <v>1</v>
      </c>
      <c r="E429" s="100">
        <v>1</v>
      </c>
      <c r="F429" s="100" t="s">
        <v>82</v>
      </c>
      <c r="G429" s="100" t="s">
        <v>111</v>
      </c>
      <c r="H429" s="100" t="s">
        <v>61</v>
      </c>
      <c r="I429" s="21">
        <v>0</v>
      </c>
      <c r="J429" s="21">
        <v>0</v>
      </c>
      <c r="K429" s="21">
        <v>0.55783000000000005</v>
      </c>
      <c r="L429" s="21">
        <v>0</v>
      </c>
      <c r="M429" s="21">
        <v>0</v>
      </c>
      <c r="N429" s="11">
        <v>1500000</v>
      </c>
    </row>
    <row r="430" spans="1:14" customFormat="1" x14ac:dyDescent="0.25">
      <c r="A430" s="17">
        <v>2019</v>
      </c>
      <c r="B430" s="13" t="s">
        <v>3</v>
      </c>
      <c r="C430" s="18">
        <v>1</v>
      </c>
      <c r="D430" s="18">
        <v>1</v>
      </c>
      <c r="E430" s="100">
        <v>1</v>
      </c>
      <c r="F430" s="100" t="s">
        <v>64</v>
      </c>
      <c r="G430" s="100" t="s">
        <v>112</v>
      </c>
      <c r="H430" s="100" t="s">
        <v>61</v>
      </c>
      <c r="I430" s="21">
        <v>0</v>
      </c>
      <c r="J430" s="21">
        <v>1280.89447</v>
      </c>
      <c r="K430" s="21">
        <v>71.258719999999997</v>
      </c>
      <c r="L430" s="21">
        <v>0</v>
      </c>
      <c r="M430" s="21">
        <v>-22.594600000000128</v>
      </c>
      <c r="N430" s="11">
        <v>3844.2710499999998</v>
      </c>
    </row>
    <row r="431" spans="1:14" customFormat="1" x14ac:dyDescent="0.25">
      <c r="A431" s="17">
        <v>2019</v>
      </c>
      <c r="B431" s="13" t="s">
        <v>3</v>
      </c>
      <c r="C431" s="18">
        <v>1</v>
      </c>
      <c r="D431" s="18">
        <v>1</v>
      </c>
      <c r="E431" s="100">
        <v>1</v>
      </c>
      <c r="F431" s="100" t="s">
        <v>64</v>
      </c>
      <c r="G431" s="100" t="s">
        <v>112</v>
      </c>
      <c r="H431" s="100" t="s">
        <v>113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11">
        <v>0</v>
      </c>
    </row>
    <row r="432" spans="1:14" customFormat="1" x14ac:dyDescent="0.25">
      <c r="A432" s="17">
        <v>2019</v>
      </c>
      <c r="B432" s="13" t="s">
        <v>3</v>
      </c>
      <c r="C432" s="18">
        <v>1</v>
      </c>
      <c r="D432" s="18">
        <v>1</v>
      </c>
      <c r="E432" s="100">
        <v>1</v>
      </c>
      <c r="F432" s="100" t="s">
        <v>64</v>
      </c>
      <c r="G432" s="100" t="s">
        <v>112</v>
      </c>
      <c r="H432" s="100" t="s">
        <v>105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11">
        <v>0</v>
      </c>
    </row>
    <row r="433" spans="1:14" customFormat="1" x14ac:dyDescent="0.25">
      <c r="A433" s="17">
        <v>2019</v>
      </c>
      <c r="B433" s="13" t="s">
        <v>3</v>
      </c>
      <c r="C433" s="18">
        <v>1</v>
      </c>
      <c r="D433" s="18">
        <v>1</v>
      </c>
      <c r="E433" s="100">
        <v>1</v>
      </c>
      <c r="F433" s="100" t="s">
        <v>64</v>
      </c>
      <c r="G433" s="100" t="s">
        <v>112</v>
      </c>
      <c r="H433" s="100" t="s">
        <v>106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11">
        <v>0</v>
      </c>
    </row>
    <row r="434" spans="1:14" customFormat="1" x14ac:dyDescent="0.25">
      <c r="A434" s="17">
        <v>2019</v>
      </c>
      <c r="B434" s="13" t="s">
        <v>3</v>
      </c>
      <c r="C434" s="18">
        <v>1</v>
      </c>
      <c r="D434" s="18">
        <v>1</v>
      </c>
      <c r="E434" s="100">
        <v>0</v>
      </c>
      <c r="F434" s="100" t="s">
        <v>64</v>
      </c>
      <c r="G434" s="100" t="s">
        <v>112</v>
      </c>
      <c r="H434" s="100" t="s">
        <v>107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11">
        <v>0</v>
      </c>
    </row>
    <row r="435" spans="1:14" customFormat="1" x14ac:dyDescent="0.25">
      <c r="A435" s="17">
        <v>2019</v>
      </c>
      <c r="B435" s="13" t="s">
        <v>3</v>
      </c>
      <c r="C435" s="18">
        <v>1</v>
      </c>
      <c r="D435" s="18">
        <v>1</v>
      </c>
      <c r="E435" s="100">
        <v>0</v>
      </c>
      <c r="F435" s="100" t="s">
        <v>64</v>
      </c>
      <c r="G435" s="100" t="s">
        <v>112</v>
      </c>
      <c r="H435" s="100" t="s">
        <v>58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11">
        <v>0</v>
      </c>
    </row>
    <row r="436" spans="1:14" customFormat="1" x14ac:dyDescent="0.25">
      <c r="A436" s="17">
        <v>2019</v>
      </c>
      <c r="B436" s="13" t="s">
        <v>3</v>
      </c>
      <c r="C436" s="18">
        <v>1</v>
      </c>
      <c r="D436" s="18">
        <v>0</v>
      </c>
      <c r="E436" s="100">
        <v>0</v>
      </c>
      <c r="F436" s="100" t="s">
        <v>64</v>
      </c>
      <c r="G436" s="100" t="s">
        <v>112</v>
      </c>
      <c r="H436" s="100" t="s">
        <v>88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11">
        <v>0</v>
      </c>
    </row>
    <row r="437" spans="1:14" customFormat="1" x14ac:dyDescent="0.25">
      <c r="A437" s="17">
        <v>2019</v>
      </c>
      <c r="B437" s="13" t="s">
        <v>3</v>
      </c>
      <c r="C437" s="18">
        <v>1</v>
      </c>
      <c r="D437" s="18">
        <v>0</v>
      </c>
      <c r="E437" s="100">
        <v>0</v>
      </c>
      <c r="F437" s="100" t="s">
        <v>64</v>
      </c>
      <c r="G437" s="100" t="s">
        <v>112</v>
      </c>
      <c r="H437" s="100" t="s">
        <v>87</v>
      </c>
      <c r="I437" s="21">
        <v>0</v>
      </c>
      <c r="J437" s="21">
        <v>18.810110000000002</v>
      </c>
      <c r="K437" s="21">
        <v>1.1248400000000001</v>
      </c>
      <c r="L437" s="21">
        <v>0</v>
      </c>
      <c r="M437" s="21">
        <v>0</v>
      </c>
      <c r="N437" s="11">
        <v>56.430349999999997</v>
      </c>
    </row>
    <row r="438" spans="1:14" customFormat="1" x14ac:dyDescent="0.25">
      <c r="A438" s="17">
        <v>2019</v>
      </c>
      <c r="B438" s="13" t="s">
        <v>3</v>
      </c>
      <c r="C438" s="18">
        <v>1</v>
      </c>
      <c r="D438" s="18">
        <v>1</v>
      </c>
      <c r="E438" s="100">
        <v>1</v>
      </c>
      <c r="F438" s="100" t="s">
        <v>64</v>
      </c>
      <c r="G438" s="100" t="s">
        <v>114</v>
      </c>
      <c r="H438" s="100" t="s">
        <v>61</v>
      </c>
      <c r="I438" s="21">
        <v>0</v>
      </c>
      <c r="J438" s="21">
        <v>0</v>
      </c>
      <c r="K438" s="21">
        <v>0</v>
      </c>
      <c r="L438" s="21">
        <v>0</v>
      </c>
      <c r="M438" s="21">
        <v>-42.699919999999111</v>
      </c>
      <c r="N438" s="11">
        <v>20351.824430000001</v>
      </c>
    </row>
    <row r="439" spans="1:14" customFormat="1" x14ac:dyDescent="0.25">
      <c r="A439" s="17">
        <v>2019</v>
      </c>
      <c r="B439" s="13" t="s">
        <v>3</v>
      </c>
      <c r="C439" s="18">
        <v>1</v>
      </c>
      <c r="D439" s="18">
        <v>1</v>
      </c>
      <c r="E439" s="100">
        <v>1</v>
      </c>
      <c r="F439" s="100" t="s">
        <v>64</v>
      </c>
      <c r="G439" s="100" t="s">
        <v>114</v>
      </c>
      <c r="H439" s="100" t="s">
        <v>113</v>
      </c>
      <c r="I439" s="21">
        <v>0</v>
      </c>
      <c r="J439" s="21">
        <v>0</v>
      </c>
      <c r="K439" s="21">
        <v>0</v>
      </c>
      <c r="L439" s="21">
        <v>0</v>
      </c>
      <c r="M439" s="21">
        <v>-2.6832899999999995</v>
      </c>
      <c r="N439" s="11">
        <v>266.83837999999997</v>
      </c>
    </row>
    <row r="440" spans="1:14" customFormat="1" x14ac:dyDescent="0.25">
      <c r="A440" s="17">
        <v>2019</v>
      </c>
      <c r="B440" s="13" t="s">
        <v>3</v>
      </c>
      <c r="C440" s="18">
        <v>1</v>
      </c>
      <c r="D440" s="18">
        <v>1</v>
      </c>
      <c r="E440" s="100">
        <v>1</v>
      </c>
      <c r="F440" s="100" t="s">
        <v>64</v>
      </c>
      <c r="G440" s="100" t="s">
        <v>114</v>
      </c>
      <c r="H440" s="100" t="s">
        <v>105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11">
        <v>0</v>
      </c>
    </row>
    <row r="441" spans="1:14" customFormat="1" x14ac:dyDescent="0.25">
      <c r="A441" s="17">
        <v>2019</v>
      </c>
      <c r="B441" s="13" t="s">
        <v>3</v>
      </c>
      <c r="C441" s="18">
        <v>1</v>
      </c>
      <c r="D441" s="18">
        <v>1</v>
      </c>
      <c r="E441" s="100">
        <v>1</v>
      </c>
      <c r="F441" s="100" t="s">
        <v>64</v>
      </c>
      <c r="G441" s="100" t="s">
        <v>114</v>
      </c>
      <c r="H441" s="100" t="s">
        <v>106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11">
        <v>0</v>
      </c>
    </row>
    <row r="442" spans="1:14" customFormat="1" x14ac:dyDescent="0.25">
      <c r="A442" s="17">
        <v>2019</v>
      </c>
      <c r="B442" s="13" t="s">
        <v>3</v>
      </c>
      <c r="C442" s="18">
        <v>1</v>
      </c>
      <c r="D442" s="18">
        <v>1</v>
      </c>
      <c r="E442" s="100">
        <v>0</v>
      </c>
      <c r="F442" s="100" t="s">
        <v>64</v>
      </c>
      <c r="G442" s="100" t="s">
        <v>114</v>
      </c>
      <c r="H442" s="100" t="s">
        <v>107</v>
      </c>
      <c r="I442" s="21">
        <v>0</v>
      </c>
      <c r="J442" s="21">
        <v>0</v>
      </c>
      <c r="K442" s="21">
        <v>0</v>
      </c>
      <c r="L442" s="21">
        <v>0</v>
      </c>
      <c r="M442" s="21">
        <v>-0.62767999999999802</v>
      </c>
      <c r="N442" s="11">
        <v>444.43991</v>
      </c>
    </row>
    <row r="443" spans="1:14" customFormat="1" x14ac:dyDescent="0.25">
      <c r="A443" s="17">
        <v>2019</v>
      </c>
      <c r="B443" s="13" t="s">
        <v>3</v>
      </c>
      <c r="C443" s="18">
        <v>1</v>
      </c>
      <c r="D443" s="18">
        <v>1</v>
      </c>
      <c r="E443" s="100">
        <v>0</v>
      </c>
      <c r="F443" s="100" t="s">
        <v>64</v>
      </c>
      <c r="G443" s="100" t="s">
        <v>114</v>
      </c>
      <c r="H443" s="100" t="s">
        <v>58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11">
        <v>172.50619</v>
      </c>
    </row>
    <row r="444" spans="1:14" customFormat="1" x14ac:dyDescent="0.25">
      <c r="A444" s="17">
        <v>2019</v>
      </c>
      <c r="B444" s="13" t="s">
        <v>3</v>
      </c>
      <c r="C444" s="18">
        <v>1</v>
      </c>
      <c r="D444" s="18">
        <v>0</v>
      </c>
      <c r="E444" s="100">
        <v>0</v>
      </c>
      <c r="F444" s="100" t="s">
        <v>64</v>
      </c>
      <c r="G444" s="100" t="s">
        <v>114</v>
      </c>
      <c r="H444" s="100" t="s">
        <v>88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11">
        <v>0</v>
      </c>
    </row>
    <row r="445" spans="1:14" customFormat="1" x14ac:dyDescent="0.25">
      <c r="A445" s="17">
        <v>2019</v>
      </c>
      <c r="B445" s="13" t="s">
        <v>3</v>
      </c>
      <c r="C445" s="18">
        <v>1</v>
      </c>
      <c r="D445" s="18">
        <v>0</v>
      </c>
      <c r="E445" s="100">
        <v>0</v>
      </c>
      <c r="F445" s="100" t="s">
        <v>64</v>
      </c>
      <c r="G445" s="100" t="s">
        <v>114</v>
      </c>
      <c r="H445" s="100" t="s">
        <v>87</v>
      </c>
      <c r="I445" s="21">
        <v>0</v>
      </c>
      <c r="J445" s="21">
        <v>0</v>
      </c>
      <c r="K445" s="21">
        <v>0</v>
      </c>
      <c r="L445" s="21">
        <v>0</v>
      </c>
      <c r="M445" s="21">
        <v>0</v>
      </c>
      <c r="N445" s="11">
        <v>25.880510000000001</v>
      </c>
    </row>
    <row r="446" spans="1:14" customFormat="1" x14ac:dyDescent="0.25">
      <c r="A446" s="17">
        <v>2019</v>
      </c>
      <c r="B446" s="13" t="s">
        <v>3</v>
      </c>
      <c r="C446" s="18">
        <v>1</v>
      </c>
      <c r="D446" s="18">
        <v>1</v>
      </c>
      <c r="E446" s="100">
        <v>1</v>
      </c>
      <c r="F446" s="100" t="s">
        <v>82</v>
      </c>
      <c r="G446" s="100" t="s">
        <v>115</v>
      </c>
      <c r="H446" s="100" t="s">
        <v>61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11">
        <v>2000000</v>
      </c>
    </row>
    <row r="447" spans="1:14" customFormat="1" x14ac:dyDescent="0.25">
      <c r="A447" s="17">
        <v>2019</v>
      </c>
      <c r="B447" s="13" t="s">
        <v>3</v>
      </c>
      <c r="C447" s="18">
        <v>1</v>
      </c>
      <c r="D447" s="18">
        <v>1</v>
      </c>
      <c r="E447" s="100">
        <v>1</v>
      </c>
      <c r="F447" s="100" t="s">
        <v>82</v>
      </c>
      <c r="G447" s="100" t="s">
        <v>116</v>
      </c>
      <c r="H447" s="100" t="s">
        <v>61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11">
        <v>1750000</v>
      </c>
    </row>
    <row r="448" spans="1:14" customFormat="1" x14ac:dyDescent="0.25">
      <c r="A448" s="17">
        <v>2019</v>
      </c>
      <c r="B448" s="13" t="s">
        <v>3</v>
      </c>
      <c r="C448" s="18">
        <v>1</v>
      </c>
      <c r="D448" s="18">
        <v>1</v>
      </c>
      <c r="E448" s="100">
        <v>0</v>
      </c>
      <c r="F448" s="100" t="s">
        <v>82</v>
      </c>
      <c r="G448" s="100" t="s">
        <v>117</v>
      </c>
      <c r="H448" s="100" t="s">
        <v>118</v>
      </c>
      <c r="I448" s="21">
        <v>0</v>
      </c>
      <c r="J448" s="21">
        <v>26278.331709999999</v>
      </c>
      <c r="K448" s="21">
        <v>1114.09177</v>
      </c>
      <c r="L448" s="21">
        <v>0</v>
      </c>
      <c r="M448" s="21">
        <v>0</v>
      </c>
      <c r="N448" s="11">
        <v>262783.31714999996</v>
      </c>
    </row>
    <row r="449" spans="1:14" customFormat="1" x14ac:dyDescent="0.25">
      <c r="A449" s="17">
        <v>2019</v>
      </c>
      <c r="B449" s="13" t="s">
        <v>3</v>
      </c>
      <c r="C449" s="18">
        <v>1</v>
      </c>
      <c r="D449" s="18">
        <v>1</v>
      </c>
      <c r="E449" s="100">
        <v>1</v>
      </c>
      <c r="F449" s="100" t="s">
        <v>82</v>
      </c>
      <c r="G449" s="100" t="s">
        <v>119</v>
      </c>
      <c r="H449" s="100" t="s">
        <v>61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11">
        <v>1000000</v>
      </c>
    </row>
    <row r="450" spans="1:14" customFormat="1" x14ac:dyDescent="0.25">
      <c r="A450" s="17">
        <v>2019</v>
      </c>
      <c r="B450" s="13" t="s">
        <v>3</v>
      </c>
      <c r="C450" s="18">
        <v>1</v>
      </c>
      <c r="D450" s="18">
        <v>1</v>
      </c>
      <c r="E450" s="100">
        <v>1</v>
      </c>
      <c r="F450" s="100" t="s">
        <v>82</v>
      </c>
      <c r="G450" s="100" t="s">
        <v>120</v>
      </c>
      <c r="H450" s="100" t="s">
        <v>61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11">
        <v>1000000</v>
      </c>
    </row>
    <row r="451" spans="1:14" customFormat="1" x14ac:dyDescent="0.25">
      <c r="A451" s="17">
        <v>2019</v>
      </c>
      <c r="B451" s="13" t="s">
        <v>3</v>
      </c>
      <c r="C451" s="18">
        <v>1</v>
      </c>
      <c r="D451" s="18">
        <v>1</v>
      </c>
      <c r="E451" s="100">
        <v>1</v>
      </c>
      <c r="F451" s="100" t="s">
        <v>82</v>
      </c>
      <c r="G451" s="100" t="s">
        <v>121</v>
      </c>
      <c r="H451" s="100" t="s">
        <v>61</v>
      </c>
      <c r="I451" s="21">
        <v>0</v>
      </c>
      <c r="J451" s="21">
        <v>0</v>
      </c>
      <c r="K451" s="21">
        <v>110942.54068999999</v>
      </c>
      <c r="L451" s="21">
        <v>0</v>
      </c>
      <c r="M451" s="21">
        <v>0</v>
      </c>
      <c r="N451" s="11">
        <v>2500000</v>
      </c>
    </row>
    <row r="452" spans="1:14" customFormat="1" x14ac:dyDescent="0.25">
      <c r="A452" s="17">
        <v>2019</v>
      </c>
      <c r="B452" s="13" t="s">
        <v>3</v>
      </c>
      <c r="C452" s="18">
        <v>1</v>
      </c>
      <c r="D452" s="18">
        <v>1</v>
      </c>
      <c r="E452" s="100">
        <v>0</v>
      </c>
      <c r="F452" s="100" t="s">
        <v>82</v>
      </c>
      <c r="G452" s="100" t="s">
        <v>117</v>
      </c>
      <c r="H452" s="100" t="s">
        <v>122</v>
      </c>
      <c r="I452" s="21">
        <v>0</v>
      </c>
      <c r="J452" s="21">
        <v>0</v>
      </c>
      <c r="K452" s="21">
        <v>1156.25</v>
      </c>
      <c r="L452" s="21">
        <v>0</v>
      </c>
      <c r="M452" s="21">
        <v>0</v>
      </c>
      <c r="N452" s="11">
        <v>300000</v>
      </c>
    </row>
    <row r="453" spans="1:14" customFormat="1" x14ac:dyDescent="0.25">
      <c r="A453" s="17">
        <v>2019</v>
      </c>
      <c r="B453" s="13" t="s">
        <v>3</v>
      </c>
      <c r="C453" s="18">
        <v>1</v>
      </c>
      <c r="D453" s="18">
        <v>1</v>
      </c>
      <c r="E453" s="100">
        <v>1</v>
      </c>
      <c r="F453" s="100" t="s">
        <v>82</v>
      </c>
      <c r="G453" s="100" t="s">
        <v>123</v>
      </c>
      <c r="H453" s="100" t="s">
        <v>61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11">
        <v>3000000</v>
      </c>
    </row>
    <row r="454" spans="1:14" customFormat="1" x14ac:dyDescent="0.25">
      <c r="A454" s="17">
        <v>2019</v>
      </c>
      <c r="B454" s="13" t="s">
        <v>3</v>
      </c>
      <c r="C454" s="18">
        <v>1</v>
      </c>
      <c r="D454" s="18">
        <v>1</v>
      </c>
      <c r="E454" s="100">
        <v>1</v>
      </c>
      <c r="F454" s="100" t="s">
        <v>82</v>
      </c>
      <c r="G454" s="100" t="s">
        <v>124</v>
      </c>
      <c r="H454" s="100" t="s">
        <v>61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11">
        <v>1000000</v>
      </c>
    </row>
    <row r="455" spans="1:14" customFormat="1" x14ac:dyDescent="0.25">
      <c r="A455" s="17">
        <v>2019</v>
      </c>
      <c r="B455" s="13" t="s">
        <v>3</v>
      </c>
      <c r="C455" s="18">
        <v>1</v>
      </c>
      <c r="D455" s="18">
        <v>1</v>
      </c>
      <c r="E455" s="100">
        <v>0</v>
      </c>
      <c r="F455" s="100" t="s">
        <v>131</v>
      </c>
      <c r="G455" s="100" t="s">
        <v>132</v>
      </c>
      <c r="H455" s="100" t="s">
        <v>118</v>
      </c>
      <c r="I455" s="21">
        <v>0</v>
      </c>
      <c r="J455" s="21">
        <v>8428.0899999999674</v>
      </c>
      <c r="K455" s="21">
        <v>0</v>
      </c>
      <c r="L455" s="21">
        <v>0</v>
      </c>
      <c r="M455" s="21">
        <v>0</v>
      </c>
      <c r="N455" s="11">
        <v>724942.78700000001</v>
      </c>
    </row>
    <row r="456" spans="1:14" customFormat="1" x14ac:dyDescent="0.25">
      <c r="A456" s="17">
        <v>2019</v>
      </c>
      <c r="B456" s="13" t="s">
        <v>3</v>
      </c>
      <c r="C456" s="18">
        <v>1</v>
      </c>
      <c r="D456" s="18">
        <v>1</v>
      </c>
      <c r="E456" s="100">
        <v>0</v>
      </c>
      <c r="F456" s="100" t="s">
        <v>125</v>
      </c>
      <c r="G456" s="100" t="s">
        <v>126</v>
      </c>
      <c r="H456" s="100" t="s">
        <v>108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11">
        <v>0</v>
      </c>
    </row>
    <row r="457" spans="1:14" customFormat="1" x14ac:dyDescent="0.25">
      <c r="A457" s="17">
        <v>2019</v>
      </c>
      <c r="B457" s="13" t="s">
        <v>3</v>
      </c>
      <c r="C457" s="18">
        <v>1</v>
      </c>
      <c r="D457" s="18">
        <v>1</v>
      </c>
      <c r="E457" s="100">
        <v>0</v>
      </c>
      <c r="F457" s="100" t="s">
        <v>125</v>
      </c>
      <c r="G457" s="100" t="s">
        <v>126</v>
      </c>
      <c r="H457" s="100" t="s">
        <v>108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11">
        <v>0</v>
      </c>
    </row>
    <row r="458" spans="1:14" customFormat="1" x14ac:dyDescent="0.25">
      <c r="A458" s="17">
        <v>2019</v>
      </c>
      <c r="B458" s="13" t="s">
        <v>3</v>
      </c>
      <c r="C458" s="18">
        <v>1</v>
      </c>
      <c r="D458" s="18">
        <v>1</v>
      </c>
      <c r="E458" s="100">
        <v>0</v>
      </c>
      <c r="F458" s="100" t="s">
        <v>125</v>
      </c>
      <c r="G458" s="100" t="s">
        <v>126</v>
      </c>
      <c r="H458" s="100" t="s">
        <v>108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11">
        <v>0</v>
      </c>
    </row>
    <row r="459" spans="1:14" customFormat="1" x14ac:dyDescent="0.25">
      <c r="A459" s="17">
        <v>2019</v>
      </c>
      <c r="B459" s="13" t="s">
        <v>3</v>
      </c>
      <c r="C459" s="18">
        <v>1</v>
      </c>
      <c r="D459" s="18">
        <v>1</v>
      </c>
      <c r="E459" s="100">
        <v>0</v>
      </c>
      <c r="F459" s="100" t="s">
        <v>125</v>
      </c>
      <c r="G459" s="100" t="s">
        <v>127</v>
      </c>
      <c r="H459" s="100" t="s">
        <v>108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11">
        <v>0</v>
      </c>
    </row>
    <row r="460" spans="1:14" customFormat="1" x14ac:dyDescent="0.25">
      <c r="A460" s="17">
        <v>2019</v>
      </c>
      <c r="B460" s="13" t="s">
        <v>3</v>
      </c>
      <c r="C460" s="18">
        <v>1</v>
      </c>
      <c r="D460" s="18">
        <v>1</v>
      </c>
      <c r="E460" s="100">
        <v>0</v>
      </c>
      <c r="F460" s="100" t="s">
        <v>125</v>
      </c>
      <c r="G460" s="100" t="s">
        <v>127</v>
      </c>
      <c r="H460" s="100" t="s">
        <v>108</v>
      </c>
      <c r="I460" s="21">
        <v>0</v>
      </c>
      <c r="J460" s="21">
        <v>0</v>
      </c>
      <c r="K460" s="21">
        <v>0</v>
      </c>
      <c r="L460" s="21">
        <v>0</v>
      </c>
      <c r="M460" s="21">
        <v>0</v>
      </c>
      <c r="N460" s="11">
        <v>0</v>
      </c>
    </row>
    <row r="461" spans="1:14" customFormat="1" x14ac:dyDescent="0.25">
      <c r="A461" s="17">
        <v>2019</v>
      </c>
      <c r="B461" s="13" t="s">
        <v>3</v>
      </c>
      <c r="C461" s="18">
        <v>1</v>
      </c>
      <c r="D461" s="18">
        <v>1</v>
      </c>
      <c r="E461" s="100">
        <v>0</v>
      </c>
      <c r="F461" s="100" t="s">
        <v>125</v>
      </c>
      <c r="G461" s="100" t="s">
        <v>128</v>
      </c>
      <c r="H461" s="100" t="s">
        <v>108</v>
      </c>
      <c r="I461" s="21">
        <v>0</v>
      </c>
      <c r="J461" s="21">
        <v>71409.083130000159</v>
      </c>
      <c r="K461" s="21">
        <v>1039.6851099999913</v>
      </c>
      <c r="L461" s="21">
        <v>0</v>
      </c>
      <c r="M461" s="21">
        <v>0</v>
      </c>
      <c r="N461" s="11">
        <v>60794.471119999886</v>
      </c>
    </row>
    <row r="462" spans="1:14" customFormat="1" x14ac:dyDescent="0.25">
      <c r="A462" s="17">
        <v>2019</v>
      </c>
      <c r="B462" s="13" t="s">
        <v>3</v>
      </c>
      <c r="C462" s="18">
        <v>1</v>
      </c>
      <c r="D462" s="18">
        <v>1</v>
      </c>
      <c r="E462" s="100">
        <v>0</v>
      </c>
      <c r="F462" s="100" t="s">
        <v>125</v>
      </c>
      <c r="G462" s="100" t="s">
        <v>129</v>
      </c>
      <c r="H462" s="100" t="s">
        <v>108</v>
      </c>
      <c r="I462" s="21">
        <v>0</v>
      </c>
      <c r="J462" s="21">
        <v>19166.666666666686</v>
      </c>
      <c r="K462" s="21">
        <v>1749.8011874999938</v>
      </c>
      <c r="L462" s="21">
        <v>0</v>
      </c>
      <c r="M462" s="21">
        <v>0</v>
      </c>
      <c r="N462" s="11">
        <v>203333.33333333326</v>
      </c>
    </row>
    <row r="463" spans="1:14" customFormat="1" x14ac:dyDescent="0.25">
      <c r="A463" s="17">
        <v>2019</v>
      </c>
      <c r="B463" s="13" t="s">
        <v>3</v>
      </c>
      <c r="C463" s="18">
        <v>1</v>
      </c>
      <c r="D463" s="18">
        <v>1</v>
      </c>
      <c r="E463" s="100">
        <v>0</v>
      </c>
      <c r="F463" s="100" t="s">
        <v>125</v>
      </c>
      <c r="G463" s="100" t="s">
        <v>130</v>
      </c>
      <c r="H463" s="100" t="s">
        <v>108</v>
      </c>
      <c r="I463" s="21">
        <v>0</v>
      </c>
      <c r="J463" s="21">
        <v>10000</v>
      </c>
      <c r="K463" s="21">
        <v>176.95832888888981</v>
      </c>
      <c r="L463" s="21">
        <v>0</v>
      </c>
      <c r="M463" s="21">
        <v>0</v>
      </c>
      <c r="N463" s="11">
        <v>20000</v>
      </c>
    </row>
    <row r="464" spans="1:14" customFormat="1" x14ac:dyDescent="0.25">
      <c r="A464" s="17">
        <v>2019</v>
      </c>
      <c r="B464" s="13" t="s">
        <v>3</v>
      </c>
      <c r="C464" s="18">
        <v>1</v>
      </c>
      <c r="D464" s="18">
        <v>0</v>
      </c>
      <c r="E464" s="100">
        <v>0</v>
      </c>
      <c r="F464" s="100" t="s">
        <v>133</v>
      </c>
      <c r="G464" s="100" t="s">
        <v>134</v>
      </c>
      <c r="H464" s="100" t="s">
        <v>68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11">
        <v>362556.38880000002</v>
      </c>
    </row>
    <row r="465" spans="1:14" customFormat="1" x14ac:dyDescent="0.25">
      <c r="A465" s="17">
        <v>2019</v>
      </c>
      <c r="B465" s="13" t="s">
        <v>3</v>
      </c>
      <c r="C465" s="18">
        <v>1</v>
      </c>
      <c r="D465" s="18">
        <v>0</v>
      </c>
      <c r="E465" s="100">
        <v>0</v>
      </c>
      <c r="F465" s="100" t="s">
        <v>133</v>
      </c>
      <c r="G465" s="100" t="s">
        <v>135</v>
      </c>
      <c r="H465" s="100" t="s">
        <v>68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11">
        <v>351956.86299360002</v>
      </c>
    </row>
    <row r="466" spans="1:14" customFormat="1" x14ac:dyDescent="0.25">
      <c r="A466" s="17">
        <v>2019</v>
      </c>
      <c r="B466" s="13" t="s">
        <v>18</v>
      </c>
      <c r="C466" s="18">
        <v>1</v>
      </c>
      <c r="D466" s="18">
        <v>1</v>
      </c>
      <c r="E466" s="100">
        <v>0</v>
      </c>
      <c r="F466" s="100" t="s">
        <v>54</v>
      </c>
      <c r="G466" s="100" t="s">
        <v>55</v>
      </c>
      <c r="H466" s="100" t="s">
        <v>56</v>
      </c>
      <c r="I466" s="21">
        <v>0</v>
      </c>
      <c r="J466" s="21">
        <v>0</v>
      </c>
      <c r="K466" s="21">
        <v>0</v>
      </c>
      <c r="L466" s="21">
        <v>0</v>
      </c>
      <c r="M466" s="21">
        <v>1.4551915228366852E-11</v>
      </c>
      <c r="N466" s="11">
        <v>105263.15785</v>
      </c>
    </row>
    <row r="467" spans="1:14" customFormat="1" x14ac:dyDescent="0.25">
      <c r="A467" s="17">
        <v>2019</v>
      </c>
      <c r="B467" s="13" t="s">
        <v>18</v>
      </c>
      <c r="C467" s="18">
        <v>1</v>
      </c>
      <c r="D467" s="18">
        <v>1</v>
      </c>
      <c r="E467" s="100">
        <v>0</v>
      </c>
      <c r="F467" s="100" t="s">
        <v>54</v>
      </c>
      <c r="G467" s="100" t="s">
        <v>55</v>
      </c>
      <c r="H467" s="100" t="s">
        <v>57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11">
        <v>4166.6679999999997</v>
      </c>
    </row>
    <row r="468" spans="1:14" customFormat="1" x14ac:dyDescent="0.25">
      <c r="A468" s="17">
        <v>2019</v>
      </c>
      <c r="B468" s="13" t="s">
        <v>18</v>
      </c>
      <c r="C468" s="18">
        <v>1</v>
      </c>
      <c r="D468" s="18">
        <v>1</v>
      </c>
      <c r="E468" s="100">
        <v>0</v>
      </c>
      <c r="F468" s="100" t="s">
        <v>54</v>
      </c>
      <c r="G468" s="100" t="s">
        <v>55</v>
      </c>
      <c r="H468" s="100" t="s">
        <v>58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11">
        <v>0</v>
      </c>
    </row>
    <row r="469" spans="1:14" customFormat="1" x14ac:dyDescent="0.25">
      <c r="A469" s="17">
        <v>2019</v>
      </c>
      <c r="B469" s="13" t="s">
        <v>18</v>
      </c>
      <c r="C469" s="18">
        <v>1</v>
      </c>
      <c r="D469" s="18">
        <v>1</v>
      </c>
      <c r="E469" s="100">
        <v>1</v>
      </c>
      <c r="F469" s="100" t="s">
        <v>59</v>
      </c>
      <c r="G469" s="100" t="s">
        <v>60</v>
      </c>
      <c r="H469" s="100" t="s">
        <v>61</v>
      </c>
      <c r="I469" s="21">
        <v>145.87969000000001</v>
      </c>
      <c r="J469" s="21">
        <v>39135.439189999997</v>
      </c>
      <c r="K469" s="21">
        <v>18042.497940000001</v>
      </c>
      <c r="L469" s="21">
        <v>0</v>
      </c>
      <c r="M469" s="21">
        <v>1083.104940000012</v>
      </c>
      <c r="N469" s="11">
        <v>2760804.4057</v>
      </c>
    </row>
    <row r="470" spans="1:14" customFormat="1" x14ac:dyDescent="0.25">
      <c r="A470" s="17">
        <v>2019</v>
      </c>
      <c r="B470" s="13" t="s">
        <v>18</v>
      </c>
      <c r="C470" s="18">
        <v>1</v>
      </c>
      <c r="D470" s="18">
        <v>1</v>
      </c>
      <c r="E470" s="100">
        <v>0</v>
      </c>
      <c r="F470" s="100" t="s">
        <v>59</v>
      </c>
      <c r="G470" s="100" t="s">
        <v>60</v>
      </c>
      <c r="H470" s="100" t="s">
        <v>62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11">
        <v>0</v>
      </c>
    </row>
    <row r="471" spans="1:14" customFormat="1" x14ac:dyDescent="0.25">
      <c r="A471" s="17">
        <v>2019</v>
      </c>
      <c r="B471" s="13" t="s">
        <v>18</v>
      </c>
      <c r="C471" s="18">
        <v>1</v>
      </c>
      <c r="D471" s="18">
        <v>1</v>
      </c>
      <c r="E471" s="100">
        <v>0</v>
      </c>
      <c r="F471" s="100" t="s">
        <v>59</v>
      </c>
      <c r="G471" s="100" t="s">
        <v>60</v>
      </c>
      <c r="H471" s="100" t="s">
        <v>56</v>
      </c>
      <c r="I471" s="21">
        <v>0</v>
      </c>
      <c r="J471" s="21">
        <v>52500</v>
      </c>
      <c r="K471" s="21">
        <v>9299.6203100000002</v>
      </c>
      <c r="L471" s="21">
        <v>0</v>
      </c>
      <c r="M471" s="21">
        <v>0</v>
      </c>
      <c r="N471" s="11">
        <v>368000</v>
      </c>
    </row>
    <row r="472" spans="1:14" customFormat="1" x14ac:dyDescent="0.25">
      <c r="A472" s="17">
        <v>2019</v>
      </c>
      <c r="B472" s="13" t="s">
        <v>18</v>
      </c>
      <c r="C472" s="18">
        <v>1</v>
      </c>
      <c r="D472" s="18">
        <v>1</v>
      </c>
      <c r="E472" s="100">
        <v>0</v>
      </c>
      <c r="F472" s="100" t="s">
        <v>59</v>
      </c>
      <c r="G472" s="100" t="s">
        <v>60</v>
      </c>
      <c r="H472" s="100" t="s">
        <v>63</v>
      </c>
      <c r="I472" s="21">
        <v>10000</v>
      </c>
      <c r="J472" s="21">
        <v>0</v>
      </c>
      <c r="K472" s="21">
        <v>0</v>
      </c>
      <c r="L472" s="21">
        <v>0</v>
      </c>
      <c r="M472" s="21">
        <v>0</v>
      </c>
      <c r="N472" s="11">
        <v>33500</v>
      </c>
    </row>
    <row r="473" spans="1:14" customFormat="1" x14ac:dyDescent="0.25">
      <c r="A473" s="17">
        <v>2019</v>
      </c>
      <c r="B473" s="13" t="s">
        <v>18</v>
      </c>
      <c r="C473" s="18">
        <v>1</v>
      </c>
      <c r="D473" s="18">
        <v>1</v>
      </c>
      <c r="E473" s="100">
        <v>0</v>
      </c>
      <c r="F473" s="100" t="s">
        <v>59</v>
      </c>
      <c r="G473" s="100" t="s">
        <v>60</v>
      </c>
      <c r="H473" s="100" t="s">
        <v>57</v>
      </c>
      <c r="I473" s="21">
        <v>0</v>
      </c>
      <c r="J473" s="21">
        <v>0</v>
      </c>
      <c r="K473" s="21">
        <v>15</v>
      </c>
      <c r="L473" s="21">
        <v>0</v>
      </c>
      <c r="M473" s="21">
        <v>0</v>
      </c>
      <c r="N473" s="11">
        <v>92856.506129999994</v>
      </c>
    </row>
    <row r="474" spans="1:14" customFormat="1" x14ac:dyDescent="0.25">
      <c r="A474" s="17">
        <v>2019</v>
      </c>
      <c r="B474" s="13" t="s">
        <v>18</v>
      </c>
      <c r="C474" s="18">
        <v>1</v>
      </c>
      <c r="D474" s="18">
        <v>1</v>
      </c>
      <c r="E474" s="100">
        <v>1</v>
      </c>
      <c r="F474" s="100" t="s">
        <v>64</v>
      </c>
      <c r="G474" s="100" t="s">
        <v>65</v>
      </c>
      <c r="H474" s="100" t="s">
        <v>61</v>
      </c>
      <c r="I474" s="21">
        <v>26623.35986</v>
      </c>
      <c r="J474" s="21">
        <v>6464.3967499999999</v>
      </c>
      <c r="K474" s="21">
        <v>6037.7955099999999</v>
      </c>
      <c r="L474" s="21">
        <v>0</v>
      </c>
      <c r="M474" s="21">
        <v>-14125.096239999973</v>
      </c>
      <c r="N474" s="11">
        <v>6290384.8397899996</v>
      </c>
    </row>
    <row r="475" spans="1:14" customFormat="1" x14ac:dyDescent="0.25">
      <c r="A475" s="17">
        <v>2019</v>
      </c>
      <c r="B475" s="13" t="s">
        <v>18</v>
      </c>
      <c r="C475" s="18">
        <v>1</v>
      </c>
      <c r="D475" s="18">
        <v>1</v>
      </c>
      <c r="E475" s="100">
        <v>0</v>
      </c>
      <c r="F475" s="100" t="s">
        <v>64</v>
      </c>
      <c r="G475" s="100" t="s">
        <v>65</v>
      </c>
      <c r="H475" s="100" t="s">
        <v>66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11">
        <v>104406.31956</v>
      </c>
    </row>
    <row r="476" spans="1:14" customFormat="1" x14ac:dyDescent="0.25">
      <c r="A476" s="17">
        <v>2019</v>
      </c>
      <c r="B476" s="13" t="s">
        <v>18</v>
      </c>
      <c r="C476" s="18">
        <v>1</v>
      </c>
      <c r="D476" s="18">
        <v>1</v>
      </c>
      <c r="E476" s="100">
        <v>0</v>
      </c>
      <c r="F476" s="100" t="s">
        <v>64</v>
      </c>
      <c r="G476" s="100" t="s">
        <v>65</v>
      </c>
      <c r="H476" s="100" t="s">
        <v>67</v>
      </c>
      <c r="I476" s="21">
        <v>0</v>
      </c>
      <c r="J476" s="21">
        <v>0</v>
      </c>
      <c r="K476" s="21">
        <v>0</v>
      </c>
      <c r="L476" s="21">
        <v>0</v>
      </c>
      <c r="M476" s="21">
        <v>0</v>
      </c>
      <c r="N476" s="11">
        <v>0</v>
      </c>
    </row>
    <row r="477" spans="1:14" customFormat="1" x14ac:dyDescent="0.25">
      <c r="A477" s="17">
        <v>2019</v>
      </c>
      <c r="B477" s="13" t="s">
        <v>18</v>
      </c>
      <c r="C477" s="18">
        <v>1</v>
      </c>
      <c r="D477" s="18">
        <v>0</v>
      </c>
      <c r="E477" s="100">
        <v>0</v>
      </c>
      <c r="F477" s="100" t="s">
        <v>64</v>
      </c>
      <c r="G477" s="100" t="s">
        <v>65</v>
      </c>
      <c r="H477" s="100" t="s">
        <v>68</v>
      </c>
      <c r="I477" s="21">
        <v>0</v>
      </c>
      <c r="J477" s="21">
        <v>0</v>
      </c>
      <c r="K477" s="21">
        <v>0</v>
      </c>
      <c r="L477" s="21">
        <v>0</v>
      </c>
      <c r="M477" s="21">
        <v>0</v>
      </c>
      <c r="N477" s="11">
        <v>0</v>
      </c>
    </row>
    <row r="478" spans="1:14" customFormat="1" x14ac:dyDescent="0.25">
      <c r="A478" s="17">
        <v>2019</v>
      </c>
      <c r="B478" s="13" t="s">
        <v>18</v>
      </c>
      <c r="C478" s="18">
        <v>1</v>
      </c>
      <c r="D478" s="18">
        <v>1</v>
      </c>
      <c r="E478" s="100">
        <v>1</v>
      </c>
      <c r="F478" s="100" t="s">
        <v>64</v>
      </c>
      <c r="G478" s="100" t="s">
        <v>65</v>
      </c>
      <c r="H478" s="100" t="s">
        <v>69</v>
      </c>
      <c r="I478" s="21">
        <v>0</v>
      </c>
      <c r="J478" s="21">
        <v>0</v>
      </c>
      <c r="K478" s="21">
        <v>0</v>
      </c>
      <c r="L478" s="21">
        <v>0</v>
      </c>
      <c r="M478" s="21">
        <v>-8.4753699999998844</v>
      </c>
      <c r="N478" s="11">
        <v>1868.6931300000001</v>
      </c>
    </row>
    <row r="479" spans="1:14" customFormat="1" x14ac:dyDescent="0.25">
      <c r="A479" s="17">
        <v>2019</v>
      </c>
      <c r="B479" s="13" t="s">
        <v>18</v>
      </c>
      <c r="C479" s="18">
        <v>1</v>
      </c>
      <c r="D479" s="18">
        <v>1</v>
      </c>
      <c r="E479" s="100">
        <v>0</v>
      </c>
      <c r="F479" s="100" t="s">
        <v>64</v>
      </c>
      <c r="G479" s="100" t="s">
        <v>65</v>
      </c>
      <c r="H479" s="100" t="s">
        <v>70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11">
        <v>0</v>
      </c>
    </row>
    <row r="480" spans="1:14" customFormat="1" x14ac:dyDescent="0.25">
      <c r="A480" s="17">
        <v>2019</v>
      </c>
      <c r="B480" s="13" t="s">
        <v>18</v>
      </c>
      <c r="C480" s="18">
        <v>1</v>
      </c>
      <c r="D480" s="18">
        <v>1</v>
      </c>
      <c r="E480" s="100">
        <v>0</v>
      </c>
      <c r="F480" s="100" t="s">
        <v>64</v>
      </c>
      <c r="G480" s="100" t="s">
        <v>65</v>
      </c>
      <c r="H480" s="100" t="s">
        <v>71</v>
      </c>
      <c r="I480" s="21">
        <v>0</v>
      </c>
      <c r="J480" s="21">
        <v>0</v>
      </c>
      <c r="K480" s="21">
        <v>0</v>
      </c>
      <c r="L480" s="21">
        <v>0</v>
      </c>
      <c r="M480" s="21">
        <v>-2.6779600000000983</v>
      </c>
      <c r="N480" s="11">
        <v>590.44985999999994</v>
      </c>
    </row>
    <row r="481" spans="1:14" customFormat="1" x14ac:dyDescent="0.25">
      <c r="A481" s="17">
        <v>2019</v>
      </c>
      <c r="B481" s="13" t="s">
        <v>18</v>
      </c>
      <c r="C481" s="18">
        <v>1</v>
      </c>
      <c r="D481" s="18">
        <v>1</v>
      </c>
      <c r="E481" s="100">
        <v>0</v>
      </c>
      <c r="F481" s="100" t="s">
        <v>64</v>
      </c>
      <c r="G481" s="100" t="s">
        <v>65</v>
      </c>
      <c r="H481" s="100" t="s">
        <v>5</v>
      </c>
      <c r="I481" s="21">
        <v>0</v>
      </c>
      <c r="J481" s="21">
        <v>0</v>
      </c>
      <c r="K481" s="21">
        <v>0</v>
      </c>
      <c r="L481" s="21">
        <v>0</v>
      </c>
      <c r="M481" s="21">
        <v>-73.436480000003939</v>
      </c>
      <c r="N481" s="11">
        <v>105191.65316</v>
      </c>
    </row>
    <row r="482" spans="1:14" customFormat="1" x14ac:dyDescent="0.25">
      <c r="A482" s="17">
        <v>2019</v>
      </c>
      <c r="B482" s="13" t="s">
        <v>18</v>
      </c>
      <c r="C482" s="18">
        <v>1</v>
      </c>
      <c r="D482" s="18">
        <v>1</v>
      </c>
      <c r="E482" s="100">
        <v>0</v>
      </c>
      <c r="F482" s="100" t="s">
        <v>64</v>
      </c>
      <c r="G482" s="100" t="s">
        <v>65</v>
      </c>
      <c r="H482" s="100" t="s">
        <v>72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11">
        <v>21865.82358</v>
      </c>
    </row>
    <row r="483" spans="1:14" customFormat="1" x14ac:dyDescent="0.25">
      <c r="A483" s="17">
        <v>2019</v>
      </c>
      <c r="B483" s="13" t="s">
        <v>18</v>
      </c>
      <c r="C483" s="18">
        <v>1</v>
      </c>
      <c r="D483" s="18">
        <v>1</v>
      </c>
      <c r="E483" s="100">
        <v>0</v>
      </c>
      <c r="F483" s="100" t="s">
        <v>64</v>
      </c>
      <c r="G483" s="100" t="s">
        <v>65</v>
      </c>
      <c r="H483" s="100" t="s">
        <v>73</v>
      </c>
      <c r="I483" s="21">
        <v>0</v>
      </c>
      <c r="J483" s="21">
        <v>0</v>
      </c>
      <c r="K483" s="21">
        <v>1.42</v>
      </c>
      <c r="L483" s="21">
        <v>0</v>
      </c>
      <c r="M483" s="21">
        <v>-1618.32647</v>
      </c>
      <c r="N483" s="11">
        <v>67969.711580000003</v>
      </c>
    </row>
    <row r="484" spans="1:14" customFormat="1" x14ac:dyDescent="0.25">
      <c r="A484" s="17">
        <v>2019</v>
      </c>
      <c r="B484" s="13" t="s">
        <v>18</v>
      </c>
      <c r="C484" s="18">
        <v>1</v>
      </c>
      <c r="D484" s="18">
        <v>1</v>
      </c>
      <c r="E484" s="100">
        <v>0</v>
      </c>
      <c r="F484" s="100" t="s">
        <v>64</v>
      </c>
      <c r="G484" s="100" t="s">
        <v>65</v>
      </c>
      <c r="H484" s="100" t="s">
        <v>74</v>
      </c>
      <c r="I484" s="21">
        <v>0</v>
      </c>
      <c r="J484" s="21">
        <v>0</v>
      </c>
      <c r="K484" s="21">
        <v>1417.84088</v>
      </c>
      <c r="L484" s="21">
        <v>0</v>
      </c>
      <c r="M484" s="21">
        <v>0</v>
      </c>
      <c r="N484" s="11">
        <v>24009.582190000001</v>
      </c>
    </row>
    <row r="485" spans="1:14" customFormat="1" x14ac:dyDescent="0.25">
      <c r="A485" s="17">
        <v>2019</v>
      </c>
      <c r="B485" s="13" t="s">
        <v>18</v>
      </c>
      <c r="C485" s="18">
        <v>1</v>
      </c>
      <c r="D485" s="18">
        <v>1</v>
      </c>
      <c r="E485" s="100">
        <v>0</v>
      </c>
      <c r="F485" s="100" t="s">
        <v>64</v>
      </c>
      <c r="G485" s="100" t="s">
        <v>65</v>
      </c>
      <c r="H485" s="100" t="s">
        <v>75</v>
      </c>
      <c r="I485" s="21">
        <v>0</v>
      </c>
      <c r="J485" s="21">
        <v>0</v>
      </c>
      <c r="K485" s="21">
        <v>1681.2491500000001</v>
      </c>
      <c r="L485" s="21">
        <v>0</v>
      </c>
      <c r="M485" s="21">
        <v>0</v>
      </c>
      <c r="N485" s="11">
        <v>44807.770920000003</v>
      </c>
    </row>
    <row r="486" spans="1:14" customFormat="1" x14ac:dyDescent="0.25">
      <c r="A486" s="17">
        <v>2019</v>
      </c>
      <c r="B486" s="13" t="s">
        <v>18</v>
      </c>
      <c r="C486" s="18">
        <v>1</v>
      </c>
      <c r="D486" s="18">
        <v>1</v>
      </c>
      <c r="E486" s="100">
        <v>0</v>
      </c>
      <c r="F486" s="100" t="s">
        <v>64</v>
      </c>
      <c r="G486" s="100" t="s">
        <v>65</v>
      </c>
      <c r="H486" s="100" t="s">
        <v>76</v>
      </c>
      <c r="I486" s="21">
        <v>0</v>
      </c>
      <c r="J486" s="21">
        <v>0</v>
      </c>
      <c r="K486" s="21">
        <v>0</v>
      </c>
      <c r="L486" s="21">
        <v>0</v>
      </c>
      <c r="M486" s="21">
        <v>-10.605000000000018</v>
      </c>
      <c r="N486" s="11">
        <v>2338.2449999999999</v>
      </c>
    </row>
    <row r="487" spans="1:14" customFormat="1" x14ac:dyDescent="0.25">
      <c r="A487" s="17">
        <v>2019</v>
      </c>
      <c r="B487" s="13" t="s">
        <v>18</v>
      </c>
      <c r="C487" s="18">
        <v>1</v>
      </c>
      <c r="D487" s="18">
        <v>1</v>
      </c>
      <c r="E487" s="100">
        <v>1</v>
      </c>
      <c r="F487" s="100" t="s">
        <v>77</v>
      </c>
      <c r="G487" s="100" t="s">
        <v>78</v>
      </c>
      <c r="H487" s="100" t="s">
        <v>61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11">
        <v>1533.10079</v>
      </c>
    </row>
    <row r="488" spans="1:14" customFormat="1" x14ac:dyDescent="0.25">
      <c r="A488" s="17">
        <v>2019</v>
      </c>
      <c r="B488" s="13" t="s">
        <v>18</v>
      </c>
      <c r="C488" s="18">
        <v>1</v>
      </c>
      <c r="D488" s="18">
        <v>1</v>
      </c>
      <c r="E488" s="100">
        <v>1</v>
      </c>
      <c r="F488" s="100" t="s">
        <v>77</v>
      </c>
      <c r="G488" s="100" t="s">
        <v>79</v>
      </c>
      <c r="H488" s="100" t="s">
        <v>61</v>
      </c>
      <c r="I488" s="21">
        <v>0</v>
      </c>
      <c r="J488" s="21">
        <v>1481.88075</v>
      </c>
      <c r="K488" s="21">
        <v>317.64075000000003</v>
      </c>
      <c r="L488" s="21">
        <v>0</v>
      </c>
      <c r="M488" s="21">
        <v>-154.93779000000018</v>
      </c>
      <c r="N488" s="11">
        <v>38491.61161</v>
      </c>
    </row>
    <row r="489" spans="1:14" customFormat="1" x14ac:dyDescent="0.25">
      <c r="A489" s="17">
        <v>2019</v>
      </c>
      <c r="B489" s="13" t="s">
        <v>18</v>
      </c>
      <c r="C489" s="18">
        <v>1</v>
      </c>
      <c r="D489" s="18">
        <v>1</v>
      </c>
      <c r="E489" s="100">
        <v>1</v>
      </c>
      <c r="F489" s="100" t="s">
        <v>77</v>
      </c>
      <c r="G489" s="100" t="s">
        <v>80</v>
      </c>
      <c r="H489" s="100" t="s">
        <v>61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11">
        <v>368800</v>
      </c>
    </row>
    <row r="490" spans="1:14" customFormat="1" x14ac:dyDescent="0.25">
      <c r="A490" s="17">
        <v>2019</v>
      </c>
      <c r="B490" s="13" t="s">
        <v>18</v>
      </c>
      <c r="C490" s="18">
        <v>1</v>
      </c>
      <c r="D490" s="18">
        <v>1</v>
      </c>
      <c r="E490" s="100">
        <v>1</v>
      </c>
      <c r="F490" s="100" t="s">
        <v>77</v>
      </c>
      <c r="G490" s="100" t="s">
        <v>81</v>
      </c>
      <c r="H490" s="100" t="s">
        <v>61</v>
      </c>
      <c r="I490" s="21">
        <v>0</v>
      </c>
      <c r="J490" s="21">
        <v>0</v>
      </c>
      <c r="K490" s="21">
        <v>1873.2124100000001</v>
      </c>
      <c r="L490" s="21">
        <v>0</v>
      </c>
      <c r="M490" s="21">
        <v>-2494.10699999996</v>
      </c>
      <c r="N490" s="11">
        <v>646814.47600000002</v>
      </c>
    </row>
    <row r="491" spans="1:14" customFormat="1" x14ac:dyDescent="0.25">
      <c r="A491" s="17">
        <v>2019</v>
      </c>
      <c r="B491" s="13" t="s">
        <v>18</v>
      </c>
      <c r="C491" s="18">
        <v>1</v>
      </c>
      <c r="D491" s="18">
        <v>1</v>
      </c>
      <c r="E491" s="100">
        <v>1</v>
      </c>
      <c r="F491" s="100" t="s">
        <v>82</v>
      </c>
      <c r="G491" s="100" t="s">
        <v>83</v>
      </c>
      <c r="H491" s="100" t="s">
        <v>61</v>
      </c>
      <c r="I491" s="21">
        <v>0</v>
      </c>
      <c r="J491" s="21">
        <v>0</v>
      </c>
      <c r="K491" s="21">
        <v>15</v>
      </c>
      <c r="L491" s="21">
        <v>0</v>
      </c>
      <c r="M491" s="21">
        <v>0</v>
      </c>
      <c r="N491" s="11">
        <v>12343</v>
      </c>
    </row>
    <row r="492" spans="1:14" customFormat="1" x14ac:dyDescent="0.25">
      <c r="A492" s="17">
        <v>2019</v>
      </c>
      <c r="B492" s="13" t="s">
        <v>18</v>
      </c>
      <c r="C492" s="18">
        <v>1</v>
      </c>
      <c r="D492" s="18">
        <v>1</v>
      </c>
      <c r="E492" s="100">
        <v>1</v>
      </c>
      <c r="F492" s="100" t="s">
        <v>82</v>
      </c>
      <c r="G492" s="100" t="s">
        <v>84</v>
      </c>
      <c r="H492" s="100" t="s">
        <v>61</v>
      </c>
      <c r="I492" s="21">
        <v>0</v>
      </c>
      <c r="J492" s="21">
        <v>0</v>
      </c>
      <c r="K492" s="21">
        <v>1254.575</v>
      </c>
      <c r="L492" s="21">
        <v>0</v>
      </c>
      <c r="M492" s="21">
        <v>0</v>
      </c>
      <c r="N492" s="11">
        <v>50183</v>
      </c>
    </row>
    <row r="493" spans="1:14" customFormat="1" x14ac:dyDescent="0.25">
      <c r="A493" s="17">
        <v>2019</v>
      </c>
      <c r="B493" s="13" t="s">
        <v>18</v>
      </c>
      <c r="C493" s="18">
        <v>1</v>
      </c>
      <c r="D493" s="18">
        <v>1</v>
      </c>
      <c r="E493" s="100">
        <v>1</v>
      </c>
      <c r="F493" s="100" t="s">
        <v>82</v>
      </c>
      <c r="G493" s="100" t="s">
        <v>85</v>
      </c>
      <c r="H493" s="100" t="s">
        <v>61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11">
        <v>0</v>
      </c>
    </row>
    <row r="494" spans="1:14" customFormat="1" x14ac:dyDescent="0.25">
      <c r="A494" s="17">
        <v>2019</v>
      </c>
      <c r="B494" s="13" t="s">
        <v>18</v>
      </c>
      <c r="C494" s="18">
        <v>1</v>
      </c>
      <c r="D494" s="18">
        <v>1</v>
      </c>
      <c r="E494" s="100">
        <v>1</v>
      </c>
      <c r="F494" s="100" t="s">
        <v>77</v>
      </c>
      <c r="G494" s="100" t="s">
        <v>86</v>
      </c>
      <c r="H494" s="100" t="s">
        <v>61</v>
      </c>
      <c r="I494" s="21">
        <v>551988.82524999999</v>
      </c>
      <c r="J494" s="21">
        <v>6083.7295999999997</v>
      </c>
      <c r="K494" s="21">
        <v>21318.827140000001</v>
      </c>
      <c r="L494" s="21">
        <v>208.30049</v>
      </c>
      <c r="M494" s="21">
        <v>-2.56019000006836</v>
      </c>
      <c r="N494" s="11">
        <v>5284563.1358000003</v>
      </c>
    </row>
    <row r="495" spans="1:14" customFormat="1" x14ac:dyDescent="0.25">
      <c r="A495" s="17">
        <v>2019</v>
      </c>
      <c r="B495" s="13" t="s">
        <v>18</v>
      </c>
      <c r="C495" s="18">
        <v>1</v>
      </c>
      <c r="D495" s="18">
        <v>1</v>
      </c>
      <c r="E495" s="100">
        <v>0</v>
      </c>
      <c r="F495" s="100" t="s">
        <v>77</v>
      </c>
      <c r="G495" s="100" t="s">
        <v>86</v>
      </c>
      <c r="H495" s="100" t="s">
        <v>67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11">
        <v>23582.15353</v>
      </c>
    </row>
    <row r="496" spans="1:14" customFormat="1" x14ac:dyDescent="0.25">
      <c r="A496" s="17">
        <v>2019</v>
      </c>
      <c r="B496" s="13" t="s">
        <v>18</v>
      </c>
      <c r="C496" s="18">
        <v>1</v>
      </c>
      <c r="D496" s="18">
        <v>0</v>
      </c>
      <c r="E496" s="100">
        <v>0</v>
      </c>
      <c r="F496" s="100" t="s">
        <v>77</v>
      </c>
      <c r="G496" s="100" t="s">
        <v>86</v>
      </c>
      <c r="H496" s="100" t="s">
        <v>87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11">
        <v>983.12721999999997</v>
      </c>
    </row>
    <row r="497" spans="1:14" customFormat="1" x14ac:dyDescent="0.25">
      <c r="A497" s="17">
        <v>2019</v>
      </c>
      <c r="B497" s="13" t="s">
        <v>18</v>
      </c>
      <c r="C497" s="18">
        <v>1</v>
      </c>
      <c r="D497" s="18">
        <v>0</v>
      </c>
      <c r="E497" s="100">
        <v>0</v>
      </c>
      <c r="F497" s="100" t="s">
        <v>77</v>
      </c>
      <c r="G497" s="100" t="s">
        <v>86</v>
      </c>
      <c r="H497" s="100" t="s">
        <v>88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11">
        <v>0</v>
      </c>
    </row>
    <row r="498" spans="1:14" customFormat="1" x14ac:dyDescent="0.25">
      <c r="A498" s="17">
        <v>2019</v>
      </c>
      <c r="B498" s="13" t="s">
        <v>18</v>
      </c>
      <c r="C498" s="18">
        <v>1</v>
      </c>
      <c r="D498" s="18">
        <v>0</v>
      </c>
      <c r="E498" s="100">
        <v>0</v>
      </c>
      <c r="F498" s="100" t="s">
        <v>77</v>
      </c>
      <c r="G498" s="100" t="s">
        <v>86</v>
      </c>
      <c r="H498" s="100" t="s">
        <v>89</v>
      </c>
      <c r="I498" s="21">
        <v>0</v>
      </c>
      <c r="J498" s="21">
        <v>0</v>
      </c>
      <c r="K498" s="21">
        <v>0</v>
      </c>
      <c r="L498" s="21">
        <v>0</v>
      </c>
      <c r="M498" s="21">
        <v>0</v>
      </c>
      <c r="N498" s="11">
        <v>0</v>
      </c>
    </row>
    <row r="499" spans="1:14" customFormat="1" x14ac:dyDescent="0.25">
      <c r="A499" s="17">
        <v>2019</v>
      </c>
      <c r="B499" s="13" t="s">
        <v>18</v>
      </c>
      <c r="C499" s="18">
        <v>1</v>
      </c>
      <c r="D499" s="18">
        <v>1</v>
      </c>
      <c r="E499" s="100">
        <v>0</v>
      </c>
      <c r="F499" s="100" t="s">
        <v>77</v>
      </c>
      <c r="G499" s="100" t="s">
        <v>86</v>
      </c>
      <c r="H499" s="100" t="s">
        <v>75</v>
      </c>
      <c r="I499" s="21">
        <v>0</v>
      </c>
      <c r="J499" s="21">
        <v>526.31578999999999</v>
      </c>
      <c r="K499" s="21">
        <v>52.929780000000001</v>
      </c>
      <c r="L499" s="21">
        <v>31.475989999999999</v>
      </c>
      <c r="M499" s="21">
        <v>-7.8443918027915061E-12</v>
      </c>
      <c r="N499" s="11">
        <v>78706.988259999998</v>
      </c>
    </row>
    <row r="500" spans="1:14" customFormat="1" x14ac:dyDescent="0.25">
      <c r="A500" s="17">
        <v>2019</v>
      </c>
      <c r="B500" s="13" t="s">
        <v>18</v>
      </c>
      <c r="C500" s="18">
        <v>1</v>
      </c>
      <c r="D500" s="18">
        <v>1</v>
      </c>
      <c r="E500" s="100">
        <v>0</v>
      </c>
      <c r="F500" s="100" t="s">
        <v>77</v>
      </c>
      <c r="G500" s="100" t="s">
        <v>86</v>
      </c>
      <c r="H500" s="100" t="s">
        <v>90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11">
        <v>43735.319170000002</v>
      </c>
    </row>
    <row r="501" spans="1:14" customFormat="1" x14ac:dyDescent="0.25">
      <c r="A501" s="17">
        <v>2019</v>
      </c>
      <c r="B501" s="13" t="s">
        <v>18</v>
      </c>
      <c r="C501" s="18">
        <v>1</v>
      </c>
      <c r="D501" s="18">
        <v>1</v>
      </c>
      <c r="E501" s="100">
        <v>0</v>
      </c>
      <c r="F501" s="100" t="s">
        <v>77</v>
      </c>
      <c r="G501" s="100" t="s">
        <v>86</v>
      </c>
      <c r="H501" s="100" t="s">
        <v>5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11">
        <v>1434.8562400000001</v>
      </c>
    </row>
    <row r="502" spans="1:14" customFormat="1" x14ac:dyDescent="0.25">
      <c r="A502" s="17">
        <v>2019</v>
      </c>
      <c r="B502" s="13" t="s">
        <v>18</v>
      </c>
      <c r="C502" s="18">
        <v>1</v>
      </c>
      <c r="D502" s="18">
        <v>1</v>
      </c>
      <c r="E502" s="100">
        <v>1</v>
      </c>
      <c r="F502" s="100" t="s">
        <v>77</v>
      </c>
      <c r="G502" s="100" t="s">
        <v>86</v>
      </c>
      <c r="H502" s="100" t="s">
        <v>91</v>
      </c>
      <c r="I502" s="21">
        <v>0</v>
      </c>
      <c r="J502" s="21">
        <v>0</v>
      </c>
      <c r="K502" s="21">
        <v>0</v>
      </c>
      <c r="L502" s="21">
        <v>0</v>
      </c>
      <c r="M502" s="21">
        <v>-1.0000000000000026E-5</v>
      </c>
      <c r="N502" s="11">
        <v>3.65E-3</v>
      </c>
    </row>
    <row r="503" spans="1:14" customFormat="1" x14ac:dyDescent="0.25">
      <c r="A503" s="17">
        <v>2019</v>
      </c>
      <c r="B503" s="13" t="s">
        <v>18</v>
      </c>
      <c r="C503" s="18">
        <v>1</v>
      </c>
      <c r="D503" s="18">
        <v>1</v>
      </c>
      <c r="E503" s="100">
        <v>1</v>
      </c>
      <c r="F503" s="100" t="s">
        <v>77</v>
      </c>
      <c r="G503" s="100" t="s">
        <v>86</v>
      </c>
      <c r="H503" s="100" t="s">
        <v>92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11">
        <v>4319.0164400000003</v>
      </c>
    </row>
    <row r="504" spans="1:14" customFormat="1" x14ac:dyDescent="0.25">
      <c r="A504" s="17">
        <v>2019</v>
      </c>
      <c r="B504" s="13" t="s">
        <v>18</v>
      </c>
      <c r="C504" s="18">
        <v>1</v>
      </c>
      <c r="D504" s="18">
        <v>1</v>
      </c>
      <c r="E504" s="100">
        <v>0</v>
      </c>
      <c r="F504" s="100" t="s">
        <v>77</v>
      </c>
      <c r="G504" s="100" t="s">
        <v>86</v>
      </c>
      <c r="H504" s="100" t="s">
        <v>93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11">
        <v>3600.49235</v>
      </c>
    </row>
    <row r="505" spans="1:14" customFormat="1" x14ac:dyDescent="0.25">
      <c r="A505" s="17">
        <v>2019</v>
      </c>
      <c r="B505" s="13" t="s">
        <v>18</v>
      </c>
      <c r="C505" s="18">
        <v>1</v>
      </c>
      <c r="D505" s="18">
        <v>1</v>
      </c>
      <c r="E505" s="100">
        <v>0</v>
      </c>
      <c r="F505" s="100" t="s">
        <v>77</v>
      </c>
      <c r="G505" s="100" t="s">
        <v>86</v>
      </c>
      <c r="H505" s="100" t="s">
        <v>94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11">
        <v>14500</v>
      </c>
    </row>
    <row r="506" spans="1:14" customFormat="1" x14ac:dyDescent="0.25">
      <c r="A506" s="17">
        <v>2019</v>
      </c>
      <c r="B506" s="13" t="s">
        <v>18</v>
      </c>
      <c r="C506" s="18">
        <v>1</v>
      </c>
      <c r="D506" s="18">
        <v>1</v>
      </c>
      <c r="E506" s="100">
        <v>0</v>
      </c>
      <c r="F506" s="100" t="s">
        <v>77</v>
      </c>
      <c r="G506" s="100" t="s">
        <v>86</v>
      </c>
      <c r="H506" s="100" t="s">
        <v>58</v>
      </c>
      <c r="I506" s="21">
        <v>0</v>
      </c>
      <c r="J506" s="21">
        <v>0</v>
      </c>
      <c r="K506" s="21">
        <v>0</v>
      </c>
      <c r="L506" s="21">
        <v>0</v>
      </c>
      <c r="M506" s="21">
        <v>0</v>
      </c>
      <c r="N506" s="11">
        <v>29460.454750000001</v>
      </c>
    </row>
    <row r="507" spans="1:14" customFormat="1" x14ac:dyDescent="0.25">
      <c r="A507" s="17">
        <v>2019</v>
      </c>
      <c r="B507" s="13" t="s">
        <v>18</v>
      </c>
      <c r="C507" s="18">
        <v>1</v>
      </c>
      <c r="D507" s="18">
        <v>1</v>
      </c>
      <c r="E507" s="100">
        <v>1</v>
      </c>
      <c r="F507" s="100" t="s">
        <v>77</v>
      </c>
      <c r="G507" s="100" t="s">
        <v>95</v>
      </c>
      <c r="H507" s="100" t="s">
        <v>61</v>
      </c>
      <c r="I507" s="21">
        <v>150000</v>
      </c>
      <c r="J507" s="21">
        <v>50396.689299999998</v>
      </c>
      <c r="K507" s="21">
        <v>21490.351490000001</v>
      </c>
      <c r="L507" s="21">
        <v>0</v>
      </c>
      <c r="M507" s="21">
        <v>-2.0372681319713593E-10</v>
      </c>
      <c r="N507" s="11">
        <v>2993104.9020199999</v>
      </c>
    </row>
    <row r="508" spans="1:14" customFormat="1" x14ac:dyDescent="0.25">
      <c r="A508" s="17">
        <v>2019</v>
      </c>
      <c r="B508" s="13" t="s">
        <v>18</v>
      </c>
      <c r="C508" s="18">
        <v>1</v>
      </c>
      <c r="D508" s="18">
        <v>1</v>
      </c>
      <c r="E508" s="100">
        <v>0</v>
      </c>
      <c r="F508" s="100" t="s">
        <v>77</v>
      </c>
      <c r="G508" s="100" t="s">
        <v>95</v>
      </c>
      <c r="H508" s="100" t="s">
        <v>74</v>
      </c>
      <c r="I508" s="21">
        <v>0</v>
      </c>
      <c r="J508" s="21">
        <v>4239.375</v>
      </c>
      <c r="K508" s="21">
        <v>1166.8466699999999</v>
      </c>
      <c r="L508" s="21">
        <v>65.765219999999999</v>
      </c>
      <c r="M508" s="21">
        <v>0</v>
      </c>
      <c r="N508" s="11">
        <v>124551.38177000001</v>
      </c>
    </row>
    <row r="509" spans="1:14" customFormat="1" x14ac:dyDescent="0.25">
      <c r="A509" s="17">
        <v>2019</v>
      </c>
      <c r="B509" s="13" t="s">
        <v>18</v>
      </c>
      <c r="C509" s="18">
        <v>1</v>
      </c>
      <c r="D509" s="18">
        <v>1</v>
      </c>
      <c r="E509" s="100">
        <v>0</v>
      </c>
      <c r="F509" s="100" t="s">
        <v>77</v>
      </c>
      <c r="G509" s="100" t="s">
        <v>95</v>
      </c>
      <c r="H509" s="100" t="s">
        <v>67</v>
      </c>
      <c r="I509" s="21">
        <v>0</v>
      </c>
      <c r="J509" s="21">
        <v>1300.6582800000001</v>
      </c>
      <c r="K509" s="21">
        <v>2377.5100200000002</v>
      </c>
      <c r="L509" s="21">
        <v>142.06441000000001</v>
      </c>
      <c r="M509" s="21">
        <v>-3.1832314562052488E-12</v>
      </c>
      <c r="N509" s="11">
        <v>206089.95167000001</v>
      </c>
    </row>
    <row r="510" spans="1:14" customFormat="1" x14ac:dyDescent="0.25">
      <c r="A510" s="17">
        <v>2019</v>
      </c>
      <c r="B510" s="13" t="s">
        <v>18</v>
      </c>
      <c r="C510" s="18">
        <v>1</v>
      </c>
      <c r="D510" s="18">
        <v>1</v>
      </c>
      <c r="E510" s="100">
        <v>0</v>
      </c>
      <c r="F510" s="100" t="s">
        <v>77</v>
      </c>
      <c r="G510" s="100" t="s">
        <v>95</v>
      </c>
      <c r="H510" s="100" t="s">
        <v>96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11">
        <v>0</v>
      </c>
    </row>
    <row r="511" spans="1:14" customFormat="1" x14ac:dyDescent="0.25">
      <c r="A511" s="17">
        <v>2019</v>
      </c>
      <c r="B511" s="13" t="s">
        <v>18</v>
      </c>
      <c r="C511" s="18">
        <v>1</v>
      </c>
      <c r="D511" s="18">
        <v>1</v>
      </c>
      <c r="E511" s="100">
        <v>0</v>
      </c>
      <c r="F511" s="100" t="s">
        <v>77</v>
      </c>
      <c r="G511" s="100" t="s">
        <v>95</v>
      </c>
      <c r="H511" s="100" t="s">
        <v>93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11">
        <v>56938.824330000003</v>
      </c>
    </row>
    <row r="512" spans="1:14" customFormat="1" x14ac:dyDescent="0.25">
      <c r="A512" s="17">
        <v>2019</v>
      </c>
      <c r="B512" s="13" t="s">
        <v>18</v>
      </c>
      <c r="C512" s="18">
        <v>1</v>
      </c>
      <c r="D512" s="18">
        <v>1</v>
      </c>
      <c r="E512" s="100">
        <v>0</v>
      </c>
      <c r="F512" s="100" t="s">
        <v>77</v>
      </c>
      <c r="G512" s="100" t="s">
        <v>95</v>
      </c>
      <c r="H512" s="100" t="s">
        <v>5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11">
        <v>0</v>
      </c>
    </row>
    <row r="513" spans="1:14" customFormat="1" x14ac:dyDescent="0.25">
      <c r="A513" s="17">
        <v>2019</v>
      </c>
      <c r="B513" s="13" t="s">
        <v>18</v>
      </c>
      <c r="C513" s="18">
        <v>1</v>
      </c>
      <c r="D513" s="18">
        <v>1</v>
      </c>
      <c r="E513" s="100">
        <v>0</v>
      </c>
      <c r="F513" s="100" t="s">
        <v>77</v>
      </c>
      <c r="G513" s="100" t="s">
        <v>95</v>
      </c>
      <c r="H513" s="100" t="s">
        <v>75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11">
        <v>0</v>
      </c>
    </row>
    <row r="514" spans="1:14" customFormat="1" x14ac:dyDescent="0.25">
      <c r="A514" s="17">
        <v>2019</v>
      </c>
      <c r="B514" s="13" t="s">
        <v>18</v>
      </c>
      <c r="C514" s="18">
        <v>1</v>
      </c>
      <c r="D514" s="18">
        <v>0</v>
      </c>
      <c r="E514" s="100">
        <v>0</v>
      </c>
      <c r="F514" s="100" t="s">
        <v>77</v>
      </c>
      <c r="G514" s="100" t="s">
        <v>95</v>
      </c>
      <c r="H514" s="100" t="s">
        <v>87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11">
        <v>0</v>
      </c>
    </row>
    <row r="515" spans="1:14" customFormat="1" x14ac:dyDescent="0.25">
      <c r="A515" s="17">
        <v>2019</v>
      </c>
      <c r="B515" s="13" t="s">
        <v>18</v>
      </c>
      <c r="C515" s="18">
        <v>1</v>
      </c>
      <c r="D515" s="18">
        <v>1</v>
      </c>
      <c r="E515" s="100">
        <v>0</v>
      </c>
      <c r="F515" s="100" t="s">
        <v>77</v>
      </c>
      <c r="G515" s="100" t="s">
        <v>95</v>
      </c>
      <c r="H515" s="100" t="s">
        <v>70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11">
        <v>44359.044320000001</v>
      </c>
    </row>
    <row r="516" spans="1:14" customFormat="1" x14ac:dyDescent="0.25">
      <c r="A516" s="17">
        <v>2019</v>
      </c>
      <c r="B516" s="13" t="s">
        <v>18</v>
      </c>
      <c r="C516" s="18">
        <v>1</v>
      </c>
      <c r="D516" s="18">
        <v>1</v>
      </c>
      <c r="E516" s="100">
        <v>0</v>
      </c>
      <c r="F516" s="100" t="s">
        <v>77</v>
      </c>
      <c r="G516" s="100" t="s">
        <v>95</v>
      </c>
      <c r="H516" s="100" t="s">
        <v>97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11">
        <v>46683.614500000003</v>
      </c>
    </row>
    <row r="517" spans="1:14" customFormat="1" x14ac:dyDescent="0.25">
      <c r="A517" s="17">
        <v>2019</v>
      </c>
      <c r="B517" s="13" t="s">
        <v>18</v>
      </c>
      <c r="C517" s="18">
        <v>1</v>
      </c>
      <c r="D517" s="18">
        <v>1</v>
      </c>
      <c r="E517" s="100">
        <v>1</v>
      </c>
      <c r="F517" s="100" t="s">
        <v>77</v>
      </c>
      <c r="G517" s="100" t="s">
        <v>98</v>
      </c>
      <c r="H517" s="100" t="s">
        <v>61</v>
      </c>
      <c r="I517" s="21">
        <v>334.7</v>
      </c>
      <c r="J517" s="21">
        <v>1332.29214</v>
      </c>
      <c r="K517" s="21">
        <v>240.17051999999998</v>
      </c>
      <c r="L517" s="21">
        <v>4.9641900000000003</v>
      </c>
      <c r="M517" s="21">
        <v>6.5938365878537297E-12</v>
      </c>
      <c r="N517" s="11">
        <v>105765.89078</v>
      </c>
    </row>
    <row r="518" spans="1:14" customFormat="1" x14ac:dyDescent="0.25">
      <c r="A518" s="17">
        <v>2019</v>
      </c>
      <c r="B518" s="13" t="s">
        <v>18</v>
      </c>
      <c r="C518" s="18">
        <v>1</v>
      </c>
      <c r="D518" s="18">
        <v>1</v>
      </c>
      <c r="E518" s="100">
        <v>0</v>
      </c>
      <c r="F518" s="100" t="s">
        <v>77</v>
      </c>
      <c r="G518" s="100" t="s">
        <v>98</v>
      </c>
      <c r="H518" s="100" t="s">
        <v>99</v>
      </c>
      <c r="I518" s="21">
        <v>0</v>
      </c>
      <c r="J518" s="21">
        <v>0</v>
      </c>
      <c r="K518" s="21">
        <v>0</v>
      </c>
      <c r="L518" s="21">
        <v>0</v>
      </c>
      <c r="M518" s="21">
        <v>0</v>
      </c>
      <c r="N518" s="11">
        <v>91469.876640000002</v>
      </c>
    </row>
    <row r="519" spans="1:14" customFormat="1" x14ac:dyDescent="0.25">
      <c r="A519" s="17">
        <v>2019</v>
      </c>
      <c r="B519" s="13" t="s">
        <v>18</v>
      </c>
      <c r="C519" s="18">
        <v>1</v>
      </c>
      <c r="D519" s="18">
        <v>1</v>
      </c>
      <c r="E519" s="100">
        <v>0</v>
      </c>
      <c r="F519" s="100" t="s">
        <v>77</v>
      </c>
      <c r="G519" s="100" t="s">
        <v>98</v>
      </c>
      <c r="H519" s="100" t="s">
        <v>67</v>
      </c>
      <c r="I519" s="21">
        <v>0</v>
      </c>
      <c r="J519" s="21">
        <v>0</v>
      </c>
      <c r="K519" s="21">
        <v>0</v>
      </c>
      <c r="L519" s="21">
        <v>0</v>
      </c>
      <c r="M519" s="21">
        <v>0</v>
      </c>
      <c r="N519" s="11">
        <v>326087.08601999999</v>
      </c>
    </row>
    <row r="520" spans="1:14" customFormat="1" x14ac:dyDescent="0.25">
      <c r="A520" s="17">
        <v>2019</v>
      </c>
      <c r="B520" s="13" t="s">
        <v>18</v>
      </c>
      <c r="C520" s="18">
        <v>1</v>
      </c>
      <c r="D520" s="18">
        <v>1</v>
      </c>
      <c r="E520" s="100">
        <v>0</v>
      </c>
      <c r="F520" s="100" t="s">
        <v>77</v>
      </c>
      <c r="G520" s="100" t="s">
        <v>98</v>
      </c>
      <c r="H520" s="100" t="s">
        <v>63</v>
      </c>
      <c r="I520" s="21">
        <v>963.9511</v>
      </c>
      <c r="J520" s="21">
        <v>0</v>
      </c>
      <c r="K520" s="21">
        <v>0</v>
      </c>
      <c r="L520" s="21">
        <v>0</v>
      </c>
      <c r="M520" s="21">
        <v>-8.8675733422860503E-12</v>
      </c>
      <c r="N520" s="11">
        <v>81693.358649999995</v>
      </c>
    </row>
    <row r="521" spans="1:14" customFormat="1" x14ac:dyDescent="0.25">
      <c r="A521" s="17">
        <v>2019</v>
      </c>
      <c r="B521" s="13" t="s">
        <v>18</v>
      </c>
      <c r="C521" s="18">
        <v>1</v>
      </c>
      <c r="D521" s="18">
        <v>1</v>
      </c>
      <c r="E521" s="100">
        <v>0</v>
      </c>
      <c r="F521" s="100" t="s">
        <v>77</v>
      </c>
      <c r="G521" s="100" t="s">
        <v>98</v>
      </c>
      <c r="H521" s="100" t="s">
        <v>100</v>
      </c>
      <c r="I521" s="21">
        <v>7385.9060599999993</v>
      </c>
      <c r="J521" s="21">
        <v>0</v>
      </c>
      <c r="K521" s="21">
        <v>0</v>
      </c>
      <c r="L521" s="21">
        <v>0</v>
      </c>
      <c r="M521" s="21">
        <v>-1.8189894035458565E-12</v>
      </c>
      <c r="N521" s="11">
        <v>24951.483899999999</v>
      </c>
    </row>
    <row r="522" spans="1:14" customFormat="1" x14ac:dyDescent="0.25">
      <c r="A522" s="17">
        <v>2019</v>
      </c>
      <c r="B522" s="13" t="s">
        <v>18</v>
      </c>
      <c r="C522" s="18">
        <v>1</v>
      </c>
      <c r="D522" s="18">
        <v>1</v>
      </c>
      <c r="E522" s="100">
        <v>0</v>
      </c>
      <c r="F522" s="100" t="s">
        <v>77</v>
      </c>
      <c r="G522" s="100" t="s">
        <v>98</v>
      </c>
      <c r="H522" s="100" t="s">
        <v>94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11">
        <v>8195.7509399999999</v>
      </c>
    </row>
    <row r="523" spans="1:14" customFormat="1" x14ac:dyDescent="0.25">
      <c r="A523" s="17">
        <v>2019</v>
      </c>
      <c r="B523" s="13" t="s">
        <v>18</v>
      </c>
      <c r="C523" s="18">
        <v>1</v>
      </c>
      <c r="D523" s="18">
        <v>1</v>
      </c>
      <c r="E523" s="100">
        <v>1</v>
      </c>
      <c r="F523" s="100" t="s">
        <v>82</v>
      </c>
      <c r="G523" s="100" t="s">
        <v>101</v>
      </c>
      <c r="H523" s="100" t="s">
        <v>61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11">
        <v>87605</v>
      </c>
    </row>
    <row r="524" spans="1:14" customFormat="1" x14ac:dyDescent="0.25">
      <c r="A524" s="17">
        <v>2019</v>
      </c>
      <c r="B524" s="13" t="s">
        <v>18</v>
      </c>
      <c r="C524" s="18">
        <v>1</v>
      </c>
      <c r="D524" s="18">
        <v>1</v>
      </c>
      <c r="E524" s="100">
        <v>1</v>
      </c>
      <c r="F524" s="100" t="s">
        <v>82</v>
      </c>
      <c r="G524" s="100" t="s">
        <v>101</v>
      </c>
      <c r="H524" s="100" t="s">
        <v>102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11">
        <v>299</v>
      </c>
    </row>
    <row r="525" spans="1:14" customFormat="1" x14ac:dyDescent="0.25">
      <c r="A525" s="17">
        <v>2019</v>
      </c>
      <c r="B525" s="13" t="s">
        <v>18</v>
      </c>
      <c r="C525" s="18">
        <v>1</v>
      </c>
      <c r="D525" s="18">
        <v>1</v>
      </c>
      <c r="E525" s="100">
        <v>1</v>
      </c>
      <c r="F525" s="100" t="s">
        <v>82</v>
      </c>
      <c r="G525" s="100" t="s">
        <v>101</v>
      </c>
      <c r="H525" s="100" t="s">
        <v>103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11">
        <v>1263</v>
      </c>
    </row>
    <row r="526" spans="1:14" customFormat="1" x14ac:dyDescent="0.25">
      <c r="A526" s="17">
        <v>2019</v>
      </c>
      <c r="B526" s="13" t="s">
        <v>18</v>
      </c>
      <c r="C526" s="18">
        <v>1</v>
      </c>
      <c r="D526" s="18">
        <v>0</v>
      </c>
      <c r="E526" s="100">
        <v>0</v>
      </c>
      <c r="F526" s="100" t="s">
        <v>82</v>
      </c>
      <c r="G526" s="100" t="s">
        <v>101</v>
      </c>
      <c r="H526" s="100" t="s">
        <v>87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11">
        <v>2</v>
      </c>
    </row>
    <row r="527" spans="1:14" customFormat="1" x14ac:dyDescent="0.25">
      <c r="A527" s="17">
        <v>2019</v>
      </c>
      <c r="B527" s="13" t="s">
        <v>18</v>
      </c>
      <c r="C527" s="18">
        <v>1</v>
      </c>
      <c r="D527" s="18">
        <v>1</v>
      </c>
      <c r="E527" s="100">
        <v>1</v>
      </c>
      <c r="F527" s="100" t="s">
        <v>82</v>
      </c>
      <c r="G527" s="100" t="s">
        <v>101</v>
      </c>
      <c r="H527" s="100" t="s">
        <v>104</v>
      </c>
      <c r="I527" s="21">
        <v>0</v>
      </c>
      <c r="J527" s="21">
        <v>0</v>
      </c>
      <c r="K527" s="21">
        <v>0</v>
      </c>
      <c r="L527" s="21">
        <v>0</v>
      </c>
      <c r="M527" s="21">
        <v>0</v>
      </c>
      <c r="N527" s="11">
        <v>155</v>
      </c>
    </row>
    <row r="528" spans="1:14" customFormat="1" x14ac:dyDescent="0.25">
      <c r="A528" s="17">
        <v>2019</v>
      </c>
      <c r="B528" s="13" t="s">
        <v>18</v>
      </c>
      <c r="C528" s="18">
        <v>1</v>
      </c>
      <c r="D528" s="18">
        <v>1</v>
      </c>
      <c r="E528" s="100">
        <v>1</v>
      </c>
      <c r="F528" s="100" t="s">
        <v>82</v>
      </c>
      <c r="G528" s="100" t="s">
        <v>101</v>
      </c>
      <c r="H528" s="100" t="s">
        <v>105</v>
      </c>
      <c r="I528" s="21">
        <v>0</v>
      </c>
      <c r="J528" s="21">
        <v>0</v>
      </c>
      <c r="K528" s="21">
        <v>0</v>
      </c>
      <c r="L528" s="21">
        <v>0</v>
      </c>
      <c r="M528" s="21">
        <v>0</v>
      </c>
      <c r="N528" s="11">
        <v>239</v>
      </c>
    </row>
    <row r="529" spans="1:14" customFormat="1" x14ac:dyDescent="0.25">
      <c r="A529" s="17">
        <v>2019</v>
      </c>
      <c r="B529" s="13" t="s">
        <v>18</v>
      </c>
      <c r="C529" s="18">
        <v>1</v>
      </c>
      <c r="D529" s="18">
        <v>1</v>
      </c>
      <c r="E529" s="100">
        <v>1</v>
      </c>
      <c r="F529" s="100" t="s">
        <v>82</v>
      </c>
      <c r="G529" s="100" t="s">
        <v>101</v>
      </c>
      <c r="H529" s="100" t="s">
        <v>106</v>
      </c>
      <c r="I529" s="21">
        <v>0</v>
      </c>
      <c r="J529" s="21">
        <v>0</v>
      </c>
      <c r="K529" s="21">
        <v>0</v>
      </c>
      <c r="L529" s="21">
        <v>0</v>
      </c>
      <c r="M529" s="21">
        <v>0</v>
      </c>
      <c r="N529" s="11">
        <v>699</v>
      </c>
    </row>
    <row r="530" spans="1:14" customFormat="1" x14ac:dyDescent="0.25">
      <c r="A530" s="17">
        <v>2019</v>
      </c>
      <c r="B530" s="13" t="s">
        <v>18</v>
      </c>
      <c r="C530" s="18">
        <v>1</v>
      </c>
      <c r="D530" s="18">
        <v>1</v>
      </c>
      <c r="E530" s="100">
        <v>0</v>
      </c>
      <c r="F530" s="100" t="s">
        <v>82</v>
      </c>
      <c r="G530" s="100" t="s">
        <v>101</v>
      </c>
      <c r="H530" s="100" t="s">
        <v>107</v>
      </c>
      <c r="I530" s="21">
        <v>0</v>
      </c>
      <c r="J530" s="21">
        <v>0</v>
      </c>
      <c r="K530" s="21">
        <v>0</v>
      </c>
      <c r="L530" s="21">
        <v>0</v>
      </c>
      <c r="M530" s="21">
        <v>0</v>
      </c>
      <c r="N530" s="11">
        <v>2711</v>
      </c>
    </row>
    <row r="531" spans="1:14" customFormat="1" x14ac:dyDescent="0.25">
      <c r="A531" s="17">
        <v>2019</v>
      </c>
      <c r="B531" s="13" t="s">
        <v>18</v>
      </c>
      <c r="C531" s="18">
        <v>1</v>
      </c>
      <c r="D531" s="18">
        <v>1</v>
      </c>
      <c r="E531" s="100">
        <v>0</v>
      </c>
      <c r="F531" s="100" t="s">
        <v>82</v>
      </c>
      <c r="G531" s="100" t="s">
        <v>101</v>
      </c>
      <c r="H531" s="100" t="s">
        <v>108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  <c r="N531" s="11">
        <v>11335</v>
      </c>
    </row>
    <row r="532" spans="1:14" customFormat="1" x14ac:dyDescent="0.25">
      <c r="A532" s="17">
        <v>2019</v>
      </c>
      <c r="B532" s="13" t="s">
        <v>18</v>
      </c>
      <c r="C532" s="18">
        <v>1</v>
      </c>
      <c r="D532" s="18">
        <v>1</v>
      </c>
      <c r="E532" s="100">
        <v>0</v>
      </c>
      <c r="F532" s="100" t="s">
        <v>82</v>
      </c>
      <c r="G532" s="100" t="s">
        <v>101</v>
      </c>
      <c r="H532" s="100" t="s">
        <v>58</v>
      </c>
      <c r="I532" s="21">
        <v>0</v>
      </c>
      <c r="J532" s="21">
        <v>0</v>
      </c>
      <c r="K532" s="21">
        <v>0</v>
      </c>
      <c r="L532" s="21">
        <v>0</v>
      </c>
      <c r="M532" s="21">
        <v>0</v>
      </c>
      <c r="N532" s="11">
        <v>487</v>
      </c>
    </row>
    <row r="533" spans="1:14" customFormat="1" x14ac:dyDescent="0.25">
      <c r="A533" s="17">
        <v>2019</v>
      </c>
      <c r="B533" s="13" t="s">
        <v>18</v>
      </c>
      <c r="C533" s="18">
        <v>1</v>
      </c>
      <c r="D533" s="18">
        <v>1</v>
      </c>
      <c r="E533" s="100">
        <v>1</v>
      </c>
      <c r="F533" s="100" t="s">
        <v>82</v>
      </c>
      <c r="G533" s="100" t="s">
        <v>109</v>
      </c>
      <c r="H533" s="100" t="s">
        <v>61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11">
        <v>184368</v>
      </c>
    </row>
    <row r="534" spans="1:14" customFormat="1" x14ac:dyDescent="0.25">
      <c r="A534" s="17">
        <v>2019</v>
      </c>
      <c r="B534" s="13" t="s">
        <v>18</v>
      </c>
      <c r="C534" s="18">
        <v>1</v>
      </c>
      <c r="D534" s="18">
        <v>1</v>
      </c>
      <c r="E534" s="100">
        <v>1</v>
      </c>
      <c r="F534" s="100" t="s">
        <v>82</v>
      </c>
      <c r="G534" s="100" t="s">
        <v>109</v>
      </c>
      <c r="H534" s="100" t="s">
        <v>102</v>
      </c>
      <c r="I534" s="21">
        <v>0</v>
      </c>
      <c r="J534" s="21">
        <v>0</v>
      </c>
      <c r="K534" s="21">
        <v>0</v>
      </c>
      <c r="L534" s="21">
        <v>0</v>
      </c>
      <c r="M534" s="21">
        <v>0</v>
      </c>
      <c r="N534" s="11">
        <v>2230</v>
      </c>
    </row>
    <row r="535" spans="1:14" customFormat="1" x14ac:dyDescent="0.25">
      <c r="A535" s="17">
        <v>2019</v>
      </c>
      <c r="B535" s="13" t="s">
        <v>18</v>
      </c>
      <c r="C535" s="18">
        <v>1</v>
      </c>
      <c r="D535" s="18">
        <v>1</v>
      </c>
      <c r="E535" s="100">
        <v>1</v>
      </c>
      <c r="F535" s="100" t="s">
        <v>82</v>
      </c>
      <c r="G535" s="100" t="s">
        <v>109</v>
      </c>
      <c r="H535" s="100" t="s">
        <v>103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11">
        <v>8092</v>
      </c>
    </row>
    <row r="536" spans="1:14" customFormat="1" x14ac:dyDescent="0.25">
      <c r="A536" s="17">
        <v>2019</v>
      </c>
      <c r="B536" s="13" t="s">
        <v>18</v>
      </c>
      <c r="C536" s="18">
        <v>1</v>
      </c>
      <c r="D536" s="18">
        <v>0</v>
      </c>
      <c r="E536" s="100">
        <v>0</v>
      </c>
      <c r="F536" s="100" t="s">
        <v>82</v>
      </c>
      <c r="G536" s="100" t="s">
        <v>109</v>
      </c>
      <c r="H536" s="100" t="s">
        <v>87</v>
      </c>
      <c r="I536" s="21">
        <v>0</v>
      </c>
      <c r="J536" s="21">
        <v>0</v>
      </c>
      <c r="K536" s="21">
        <v>0</v>
      </c>
      <c r="L536" s="21">
        <v>0</v>
      </c>
      <c r="M536" s="21">
        <v>0</v>
      </c>
      <c r="N536" s="11">
        <v>19.411000000000001</v>
      </c>
    </row>
    <row r="537" spans="1:14" customFormat="1" x14ac:dyDescent="0.25">
      <c r="A537" s="17">
        <v>2019</v>
      </c>
      <c r="B537" s="13" t="s">
        <v>18</v>
      </c>
      <c r="C537" s="18">
        <v>1</v>
      </c>
      <c r="D537" s="18">
        <v>1</v>
      </c>
      <c r="E537" s="100">
        <v>1</v>
      </c>
      <c r="F537" s="100" t="s">
        <v>82</v>
      </c>
      <c r="G537" s="100" t="s">
        <v>109</v>
      </c>
      <c r="H537" s="100" t="s">
        <v>104</v>
      </c>
      <c r="I537" s="21">
        <v>0</v>
      </c>
      <c r="J537" s="21">
        <v>0</v>
      </c>
      <c r="K537" s="21">
        <v>0</v>
      </c>
      <c r="L537" s="21">
        <v>0</v>
      </c>
      <c r="M537" s="21">
        <v>0</v>
      </c>
      <c r="N537" s="11">
        <v>1030</v>
      </c>
    </row>
    <row r="538" spans="1:14" customFormat="1" x14ac:dyDescent="0.25">
      <c r="A538" s="17">
        <v>2019</v>
      </c>
      <c r="B538" s="13" t="s">
        <v>18</v>
      </c>
      <c r="C538" s="18">
        <v>1</v>
      </c>
      <c r="D538" s="18">
        <v>1</v>
      </c>
      <c r="E538" s="100">
        <v>1</v>
      </c>
      <c r="F538" s="100" t="s">
        <v>82</v>
      </c>
      <c r="G538" s="100" t="s">
        <v>109</v>
      </c>
      <c r="H538" s="100" t="s">
        <v>105</v>
      </c>
      <c r="I538" s="21">
        <v>0</v>
      </c>
      <c r="J538" s="21">
        <v>0</v>
      </c>
      <c r="K538" s="21">
        <v>0</v>
      </c>
      <c r="L538" s="21">
        <v>0</v>
      </c>
      <c r="M538" s="21">
        <v>0</v>
      </c>
      <c r="N538" s="11">
        <v>2390</v>
      </c>
    </row>
    <row r="539" spans="1:14" customFormat="1" x14ac:dyDescent="0.25">
      <c r="A539" s="17">
        <v>2019</v>
      </c>
      <c r="B539" s="13" t="s">
        <v>18</v>
      </c>
      <c r="C539" s="18">
        <v>1</v>
      </c>
      <c r="D539" s="18">
        <v>1</v>
      </c>
      <c r="E539" s="100">
        <v>1</v>
      </c>
      <c r="F539" s="100" t="s">
        <v>82</v>
      </c>
      <c r="G539" s="100" t="s">
        <v>109</v>
      </c>
      <c r="H539" s="100" t="s">
        <v>106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11">
        <v>5701</v>
      </c>
    </row>
    <row r="540" spans="1:14" customFormat="1" x14ac:dyDescent="0.25">
      <c r="A540" s="17">
        <v>2019</v>
      </c>
      <c r="B540" s="13" t="s">
        <v>18</v>
      </c>
      <c r="C540" s="18">
        <v>1</v>
      </c>
      <c r="D540" s="18">
        <v>1</v>
      </c>
      <c r="E540" s="100">
        <v>0</v>
      </c>
      <c r="F540" s="100" t="s">
        <v>82</v>
      </c>
      <c r="G540" s="100" t="s">
        <v>109</v>
      </c>
      <c r="H540" s="100" t="s">
        <v>107</v>
      </c>
      <c r="I540" s="21">
        <v>0</v>
      </c>
      <c r="J540" s="21">
        <v>0</v>
      </c>
      <c r="K540" s="21">
        <v>0</v>
      </c>
      <c r="L540" s="21">
        <v>0</v>
      </c>
      <c r="M540" s="21">
        <v>0</v>
      </c>
      <c r="N540" s="11">
        <v>18150</v>
      </c>
    </row>
    <row r="541" spans="1:14" customFormat="1" x14ac:dyDescent="0.25">
      <c r="A541" s="17">
        <v>2019</v>
      </c>
      <c r="B541" s="13" t="s">
        <v>18</v>
      </c>
      <c r="C541" s="18">
        <v>1</v>
      </c>
      <c r="D541" s="18">
        <v>1</v>
      </c>
      <c r="E541" s="100">
        <v>0</v>
      </c>
      <c r="F541" s="100" t="s">
        <v>82</v>
      </c>
      <c r="G541" s="100" t="s">
        <v>109</v>
      </c>
      <c r="H541" s="100" t="s">
        <v>108</v>
      </c>
      <c r="I541" s="21">
        <v>0</v>
      </c>
      <c r="J541" s="21">
        <v>0</v>
      </c>
      <c r="K541" s="21">
        <v>0</v>
      </c>
      <c r="L541" s="21">
        <v>0</v>
      </c>
      <c r="M541" s="21">
        <v>0</v>
      </c>
      <c r="N541" s="11">
        <v>81058</v>
      </c>
    </row>
    <row r="542" spans="1:14" customFormat="1" x14ac:dyDescent="0.25">
      <c r="A542" s="17">
        <v>2019</v>
      </c>
      <c r="B542" s="13" t="s">
        <v>18</v>
      </c>
      <c r="C542" s="18">
        <v>1</v>
      </c>
      <c r="D542" s="18">
        <v>1</v>
      </c>
      <c r="E542" s="100">
        <v>0</v>
      </c>
      <c r="F542" s="100" t="s">
        <v>82</v>
      </c>
      <c r="G542" s="100" t="s">
        <v>109</v>
      </c>
      <c r="H542" s="100" t="s">
        <v>58</v>
      </c>
      <c r="I542" s="21">
        <v>0</v>
      </c>
      <c r="J542" s="21">
        <v>0</v>
      </c>
      <c r="K542" s="21">
        <v>0</v>
      </c>
      <c r="L542" s="21">
        <v>0</v>
      </c>
      <c r="M542" s="21">
        <v>0</v>
      </c>
      <c r="N542" s="11">
        <v>3718</v>
      </c>
    </row>
    <row r="543" spans="1:14" customFormat="1" x14ac:dyDescent="0.25">
      <c r="A543" s="17">
        <v>2019</v>
      </c>
      <c r="B543" s="13" t="s">
        <v>18</v>
      </c>
      <c r="C543" s="18">
        <v>1</v>
      </c>
      <c r="D543" s="18">
        <v>1</v>
      </c>
      <c r="E543" s="100">
        <v>1</v>
      </c>
      <c r="F543" s="100" t="s">
        <v>82</v>
      </c>
      <c r="G543" s="100" t="s">
        <v>110</v>
      </c>
      <c r="H543" s="100" t="s">
        <v>61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11">
        <v>2000000</v>
      </c>
    </row>
    <row r="544" spans="1:14" customFormat="1" x14ac:dyDescent="0.25">
      <c r="A544" s="17">
        <v>2019</v>
      </c>
      <c r="B544" s="13" t="s">
        <v>18</v>
      </c>
      <c r="C544" s="18">
        <v>1</v>
      </c>
      <c r="D544" s="18">
        <v>1</v>
      </c>
      <c r="E544" s="100">
        <v>1</v>
      </c>
      <c r="F544" s="100" t="s">
        <v>82</v>
      </c>
      <c r="G544" s="100" t="s">
        <v>111</v>
      </c>
      <c r="H544" s="100" t="s">
        <v>61</v>
      </c>
      <c r="I544" s="21">
        <v>0</v>
      </c>
      <c r="J544" s="21">
        <v>0</v>
      </c>
      <c r="K544" s="21">
        <v>7.5</v>
      </c>
      <c r="L544" s="21">
        <v>0</v>
      </c>
      <c r="M544" s="21">
        <v>0</v>
      </c>
      <c r="N544" s="11">
        <v>1500000</v>
      </c>
    </row>
    <row r="545" spans="1:14" customFormat="1" x14ac:dyDescent="0.25">
      <c r="A545" s="17">
        <v>2019</v>
      </c>
      <c r="B545" s="13" t="s">
        <v>18</v>
      </c>
      <c r="C545" s="18">
        <v>1</v>
      </c>
      <c r="D545" s="18">
        <v>1</v>
      </c>
      <c r="E545" s="100">
        <v>1</v>
      </c>
      <c r="F545" s="100" t="s">
        <v>64</v>
      </c>
      <c r="G545" s="100" t="s">
        <v>112</v>
      </c>
      <c r="H545" s="100" t="s">
        <v>61</v>
      </c>
      <c r="I545" s="21">
        <v>0</v>
      </c>
      <c r="J545" s="21">
        <v>0</v>
      </c>
      <c r="K545" s="21">
        <v>0</v>
      </c>
      <c r="L545" s="21">
        <v>0</v>
      </c>
      <c r="M545" s="21">
        <v>-4.5464499999998225</v>
      </c>
      <c r="N545" s="11">
        <v>3839.7246</v>
      </c>
    </row>
    <row r="546" spans="1:14" customFormat="1" x14ac:dyDescent="0.25">
      <c r="A546" s="17">
        <v>2019</v>
      </c>
      <c r="B546" s="13" t="s">
        <v>18</v>
      </c>
      <c r="C546" s="18">
        <v>1</v>
      </c>
      <c r="D546" s="18">
        <v>1</v>
      </c>
      <c r="E546" s="100">
        <v>1</v>
      </c>
      <c r="F546" s="100" t="s">
        <v>64</v>
      </c>
      <c r="G546" s="100" t="s">
        <v>112</v>
      </c>
      <c r="H546" s="100" t="s">
        <v>113</v>
      </c>
      <c r="I546" s="21">
        <v>0</v>
      </c>
      <c r="J546" s="21">
        <v>0</v>
      </c>
      <c r="K546" s="21">
        <v>0</v>
      </c>
      <c r="L546" s="21">
        <v>0</v>
      </c>
      <c r="M546" s="21">
        <v>0</v>
      </c>
      <c r="N546" s="11">
        <v>0</v>
      </c>
    </row>
    <row r="547" spans="1:14" customFormat="1" x14ac:dyDescent="0.25">
      <c r="A547" s="17">
        <v>2019</v>
      </c>
      <c r="B547" s="13" t="s">
        <v>18</v>
      </c>
      <c r="C547" s="18">
        <v>1</v>
      </c>
      <c r="D547" s="18">
        <v>1</v>
      </c>
      <c r="E547" s="100">
        <v>1</v>
      </c>
      <c r="F547" s="100" t="s">
        <v>64</v>
      </c>
      <c r="G547" s="100" t="s">
        <v>112</v>
      </c>
      <c r="H547" s="100" t="s">
        <v>105</v>
      </c>
      <c r="I547" s="21">
        <v>0</v>
      </c>
      <c r="J547" s="21">
        <v>0</v>
      </c>
      <c r="K547" s="21">
        <v>0</v>
      </c>
      <c r="L547" s="21">
        <v>0</v>
      </c>
      <c r="M547" s="21">
        <v>0</v>
      </c>
      <c r="N547" s="11">
        <v>0</v>
      </c>
    </row>
    <row r="548" spans="1:14" customFormat="1" x14ac:dyDescent="0.25">
      <c r="A548" s="17">
        <v>2019</v>
      </c>
      <c r="B548" s="13" t="s">
        <v>18</v>
      </c>
      <c r="C548" s="18">
        <v>1</v>
      </c>
      <c r="D548" s="18">
        <v>1</v>
      </c>
      <c r="E548" s="100">
        <v>1</v>
      </c>
      <c r="F548" s="100" t="s">
        <v>64</v>
      </c>
      <c r="G548" s="100" t="s">
        <v>112</v>
      </c>
      <c r="H548" s="100" t="s">
        <v>106</v>
      </c>
      <c r="I548" s="21">
        <v>0</v>
      </c>
      <c r="J548" s="21">
        <v>0</v>
      </c>
      <c r="K548" s="21">
        <v>0</v>
      </c>
      <c r="L548" s="21">
        <v>0</v>
      </c>
      <c r="M548" s="21">
        <v>0</v>
      </c>
      <c r="N548" s="11">
        <v>0</v>
      </c>
    </row>
    <row r="549" spans="1:14" customFormat="1" x14ac:dyDescent="0.25">
      <c r="A549" s="17">
        <v>2019</v>
      </c>
      <c r="B549" s="13" t="s">
        <v>18</v>
      </c>
      <c r="C549" s="18">
        <v>1</v>
      </c>
      <c r="D549" s="18">
        <v>1</v>
      </c>
      <c r="E549" s="100">
        <v>0</v>
      </c>
      <c r="F549" s="100" t="s">
        <v>64</v>
      </c>
      <c r="G549" s="100" t="s">
        <v>112</v>
      </c>
      <c r="H549" s="100" t="s">
        <v>107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11">
        <v>0</v>
      </c>
    </row>
    <row r="550" spans="1:14" customFormat="1" x14ac:dyDescent="0.25">
      <c r="A550" s="17">
        <v>2019</v>
      </c>
      <c r="B550" s="13" t="s">
        <v>18</v>
      </c>
      <c r="C550" s="18">
        <v>1</v>
      </c>
      <c r="D550" s="18">
        <v>1</v>
      </c>
      <c r="E550" s="100">
        <v>0</v>
      </c>
      <c r="F550" s="100" t="s">
        <v>64</v>
      </c>
      <c r="G550" s="100" t="s">
        <v>112</v>
      </c>
      <c r="H550" s="100" t="s">
        <v>58</v>
      </c>
      <c r="I550" s="21">
        <v>0</v>
      </c>
      <c r="J550" s="21">
        <v>0</v>
      </c>
      <c r="K550" s="21">
        <v>0</v>
      </c>
      <c r="L550" s="21">
        <v>0</v>
      </c>
      <c r="M550" s="21">
        <v>0</v>
      </c>
      <c r="N550" s="11">
        <v>0</v>
      </c>
    </row>
    <row r="551" spans="1:14" customFormat="1" x14ac:dyDescent="0.25">
      <c r="A551" s="17">
        <v>2019</v>
      </c>
      <c r="B551" s="13" t="s">
        <v>18</v>
      </c>
      <c r="C551" s="18">
        <v>1</v>
      </c>
      <c r="D551" s="18">
        <v>0</v>
      </c>
      <c r="E551" s="100">
        <v>0</v>
      </c>
      <c r="F551" s="100" t="s">
        <v>64</v>
      </c>
      <c r="G551" s="100" t="s">
        <v>112</v>
      </c>
      <c r="H551" s="100" t="s">
        <v>88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  <c r="N551" s="11">
        <v>0</v>
      </c>
    </row>
    <row r="552" spans="1:14" customFormat="1" x14ac:dyDescent="0.25">
      <c r="A552" s="17">
        <v>2019</v>
      </c>
      <c r="B552" s="13" t="s">
        <v>18</v>
      </c>
      <c r="C552" s="18">
        <v>1</v>
      </c>
      <c r="D552" s="18">
        <v>0</v>
      </c>
      <c r="E552" s="100">
        <v>0</v>
      </c>
      <c r="F552" s="100" t="s">
        <v>64</v>
      </c>
      <c r="G552" s="100" t="s">
        <v>112</v>
      </c>
      <c r="H552" s="100" t="s">
        <v>87</v>
      </c>
      <c r="I552" s="21">
        <v>0</v>
      </c>
      <c r="J552" s="21">
        <v>0</v>
      </c>
      <c r="K552" s="21">
        <v>0</v>
      </c>
      <c r="L552" s="21">
        <v>0</v>
      </c>
      <c r="M552" s="21">
        <v>0</v>
      </c>
      <c r="N552" s="11">
        <v>56.430349999999997</v>
      </c>
    </row>
    <row r="553" spans="1:14" customFormat="1" x14ac:dyDescent="0.25">
      <c r="A553" s="17">
        <v>2019</v>
      </c>
      <c r="B553" s="13" t="s">
        <v>18</v>
      </c>
      <c r="C553" s="18">
        <v>1</v>
      </c>
      <c r="D553" s="18">
        <v>1</v>
      </c>
      <c r="E553" s="100">
        <v>1</v>
      </c>
      <c r="F553" s="100" t="s">
        <v>64</v>
      </c>
      <c r="G553" s="100" t="s">
        <v>114</v>
      </c>
      <c r="H553" s="100" t="s">
        <v>61</v>
      </c>
      <c r="I553" s="21">
        <v>0</v>
      </c>
      <c r="J553" s="21">
        <v>0</v>
      </c>
      <c r="K553" s="21">
        <v>0</v>
      </c>
      <c r="L553" s="21">
        <v>0</v>
      </c>
      <c r="M553" s="21">
        <v>3.1496000000006461</v>
      </c>
      <c r="N553" s="11">
        <v>20354.974030000001</v>
      </c>
    </row>
    <row r="554" spans="1:14" customFormat="1" x14ac:dyDescent="0.25">
      <c r="A554" s="17">
        <v>2019</v>
      </c>
      <c r="B554" s="13" t="s">
        <v>18</v>
      </c>
      <c r="C554" s="18">
        <v>1</v>
      </c>
      <c r="D554" s="18">
        <v>1</v>
      </c>
      <c r="E554" s="100">
        <v>1</v>
      </c>
      <c r="F554" s="100" t="s">
        <v>64</v>
      </c>
      <c r="G554" s="100" t="s">
        <v>114</v>
      </c>
      <c r="H554" s="100" t="s">
        <v>113</v>
      </c>
      <c r="I554" s="21">
        <v>0</v>
      </c>
      <c r="J554" s="21">
        <v>0</v>
      </c>
      <c r="K554" s="21">
        <v>0</v>
      </c>
      <c r="L554" s="21">
        <v>0</v>
      </c>
      <c r="M554" s="21">
        <v>5.3665900000000306</v>
      </c>
      <c r="N554" s="11">
        <v>272.20497</v>
      </c>
    </row>
    <row r="555" spans="1:14" customFormat="1" x14ac:dyDescent="0.25">
      <c r="A555" s="17">
        <v>2019</v>
      </c>
      <c r="B555" s="13" t="s">
        <v>18</v>
      </c>
      <c r="C555" s="18">
        <v>1</v>
      </c>
      <c r="D555" s="18">
        <v>1</v>
      </c>
      <c r="E555" s="100">
        <v>1</v>
      </c>
      <c r="F555" s="100" t="s">
        <v>64</v>
      </c>
      <c r="G555" s="100" t="s">
        <v>114</v>
      </c>
      <c r="H555" s="100" t="s">
        <v>105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11">
        <v>0</v>
      </c>
    </row>
    <row r="556" spans="1:14" customFormat="1" x14ac:dyDescent="0.25">
      <c r="A556" s="17">
        <v>2019</v>
      </c>
      <c r="B556" s="13" t="s">
        <v>18</v>
      </c>
      <c r="C556" s="18">
        <v>1</v>
      </c>
      <c r="D556" s="18">
        <v>1</v>
      </c>
      <c r="E556" s="100">
        <v>1</v>
      </c>
      <c r="F556" s="100" t="s">
        <v>64</v>
      </c>
      <c r="G556" s="100" t="s">
        <v>114</v>
      </c>
      <c r="H556" s="100" t="s">
        <v>106</v>
      </c>
      <c r="I556" s="21">
        <v>0</v>
      </c>
      <c r="J556" s="21">
        <v>0</v>
      </c>
      <c r="K556" s="21">
        <v>0</v>
      </c>
      <c r="L556" s="21">
        <v>0</v>
      </c>
      <c r="M556" s="21">
        <v>0</v>
      </c>
      <c r="N556" s="11">
        <v>0</v>
      </c>
    </row>
    <row r="557" spans="1:14" customFormat="1" x14ac:dyDescent="0.25">
      <c r="A557" s="17">
        <v>2019</v>
      </c>
      <c r="B557" s="13" t="s">
        <v>18</v>
      </c>
      <c r="C557" s="18">
        <v>1</v>
      </c>
      <c r="D557" s="18">
        <v>1</v>
      </c>
      <c r="E557" s="100">
        <v>0</v>
      </c>
      <c r="F557" s="100" t="s">
        <v>64</v>
      </c>
      <c r="G557" s="100" t="s">
        <v>114</v>
      </c>
      <c r="H557" s="100" t="s">
        <v>107</v>
      </c>
      <c r="I557" s="21">
        <v>0</v>
      </c>
      <c r="J557" s="21">
        <v>0</v>
      </c>
      <c r="K557" s="21">
        <v>0</v>
      </c>
      <c r="L557" s="21">
        <v>0</v>
      </c>
      <c r="M557" s="21">
        <v>-1.7586000000000013</v>
      </c>
      <c r="N557" s="11">
        <v>442.68131</v>
      </c>
    </row>
    <row r="558" spans="1:14" customFormat="1" x14ac:dyDescent="0.25">
      <c r="A558" s="17">
        <v>2019</v>
      </c>
      <c r="B558" s="13" t="s">
        <v>18</v>
      </c>
      <c r="C558" s="18">
        <v>1</v>
      </c>
      <c r="D558" s="18">
        <v>1</v>
      </c>
      <c r="E558" s="100">
        <v>0</v>
      </c>
      <c r="F558" s="100" t="s">
        <v>64</v>
      </c>
      <c r="G558" s="100" t="s">
        <v>114</v>
      </c>
      <c r="H558" s="100" t="s">
        <v>58</v>
      </c>
      <c r="I558" s="21">
        <v>0</v>
      </c>
      <c r="J558" s="21">
        <v>0</v>
      </c>
      <c r="K558" s="21">
        <v>0</v>
      </c>
      <c r="L558" s="21">
        <v>0</v>
      </c>
      <c r="M558" s="21">
        <v>0</v>
      </c>
      <c r="N558" s="11">
        <v>172.50619</v>
      </c>
    </row>
    <row r="559" spans="1:14" customFormat="1" x14ac:dyDescent="0.25">
      <c r="A559" s="17">
        <v>2019</v>
      </c>
      <c r="B559" s="13" t="s">
        <v>18</v>
      </c>
      <c r="C559" s="18">
        <v>1</v>
      </c>
      <c r="D559" s="18">
        <v>0</v>
      </c>
      <c r="E559" s="100">
        <v>0</v>
      </c>
      <c r="F559" s="100" t="s">
        <v>64</v>
      </c>
      <c r="G559" s="100" t="s">
        <v>114</v>
      </c>
      <c r="H559" s="100" t="s">
        <v>88</v>
      </c>
      <c r="I559" s="21">
        <v>0</v>
      </c>
      <c r="J559" s="21">
        <v>0</v>
      </c>
      <c r="K559" s="21">
        <v>0</v>
      </c>
      <c r="L559" s="21">
        <v>0</v>
      </c>
      <c r="M559" s="21">
        <v>0</v>
      </c>
      <c r="N559" s="11">
        <v>0</v>
      </c>
    </row>
    <row r="560" spans="1:14" customFormat="1" x14ac:dyDescent="0.25">
      <c r="A560" s="17">
        <v>2019</v>
      </c>
      <c r="B560" s="13" t="s">
        <v>18</v>
      </c>
      <c r="C560" s="18">
        <v>1</v>
      </c>
      <c r="D560" s="18">
        <v>0</v>
      </c>
      <c r="E560" s="100">
        <v>0</v>
      </c>
      <c r="F560" s="100" t="s">
        <v>64</v>
      </c>
      <c r="G560" s="100" t="s">
        <v>114</v>
      </c>
      <c r="H560" s="100" t="s">
        <v>87</v>
      </c>
      <c r="I560" s="21">
        <v>0</v>
      </c>
      <c r="J560" s="21">
        <v>0</v>
      </c>
      <c r="K560" s="21">
        <v>0</v>
      </c>
      <c r="L560" s="21">
        <v>0</v>
      </c>
      <c r="M560" s="21">
        <v>0</v>
      </c>
      <c r="N560" s="11">
        <v>25.880510000000001</v>
      </c>
    </row>
    <row r="561" spans="1:14" customFormat="1" x14ac:dyDescent="0.25">
      <c r="A561" s="17">
        <v>2019</v>
      </c>
      <c r="B561" s="13" t="s">
        <v>18</v>
      </c>
      <c r="C561" s="18">
        <v>1</v>
      </c>
      <c r="D561" s="18">
        <v>1</v>
      </c>
      <c r="E561" s="100">
        <v>1</v>
      </c>
      <c r="F561" s="100" t="s">
        <v>82</v>
      </c>
      <c r="G561" s="100" t="s">
        <v>115</v>
      </c>
      <c r="H561" s="100" t="s">
        <v>61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  <c r="N561" s="11">
        <v>2000000</v>
      </c>
    </row>
    <row r="562" spans="1:14" customFormat="1" x14ac:dyDescent="0.25">
      <c r="A562" s="17">
        <v>2019</v>
      </c>
      <c r="B562" s="13" t="s">
        <v>18</v>
      </c>
      <c r="C562" s="18">
        <v>1</v>
      </c>
      <c r="D562" s="18">
        <v>1</v>
      </c>
      <c r="E562" s="100">
        <v>1</v>
      </c>
      <c r="F562" s="100" t="s">
        <v>82</v>
      </c>
      <c r="G562" s="100" t="s">
        <v>116</v>
      </c>
      <c r="H562" s="100" t="s">
        <v>61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11">
        <v>1750000</v>
      </c>
    </row>
    <row r="563" spans="1:14" customFormat="1" x14ac:dyDescent="0.25">
      <c r="A563" s="17">
        <v>2019</v>
      </c>
      <c r="B563" s="13" t="s">
        <v>18</v>
      </c>
      <c r="C563" s="18">
        <v>1</v>
      </c>
      <c r="D563" s="18">
        <v>1</v>
      </c>
      <c r="E563" s="100">
        <v>0</v>
      </c>
      <c r="F563" s="100" t="s">
        <v>82</v>
      </c>
      <c r="G563" s="100" t="s">
        <v>117</v>
      </c>
      <c r="H563" s="100" t="s">
        <v>118</v>
      </c>
      <c r="I563" s="21">
        <v>0</v>
      </c>
      <c r="J563" s="21">
        <v>26278.331709999999</v>
      </c>
      <c r="K563" s="21">
        <v>1012.8107</v>
      </c>
      <c r="L563" s="21">
        <v>0</v>
      </c>
      <c r="M563" s="21">
        <v>0</v>
      </c>
      <c r="N563" s="11">
        <v>236504.98543999996</v>
      </c>
    </row>
    <row r="564" spans="1:14" customFormat="1" x14ac:dyDescent="0.25">
      <c r="A564" s="17">
        <v>2019</v>
      </c>
      <c r="B564" s="13" t="s">
        <v>18</v>
      </c>
      <c r="C564" s="18">
        <v>1</v>
      </c>
      <c r="D564" s="18">
        <v>1</v>
      </c>
      <c r="E564" s="100">
        <v>1</v>
      </c>
      <c r="F564" s="100" t="s">
        <v>82</v>
      </c>
      <c r="G564" s="100" t="s">
        <v>119</v>
      </c>
      <c r="H564" s="100" t="s">
        <v>61</v>
      </c>
      <c r="I564" s="21">
        <v>0</v>
      </c>
      <c r="J564" s="21">
        <v>0</v>
      </c>
      <c r="K564" s="21">
        <v>43750</v>
      </c>
      <c r="L564" s="21">
        <v>0</v>
      </c>
      <c r="M564" s="21">
        <v>0</v>
      </c>
      <c r="N564" s="11">
        <v>1000000</v>
      </c>
    </row>
    <row r="565" spans="1:14" customFormat="1" x14ac:dyDescent="0.25">
      <c r="A565" s="17">
        <v>2019</v>
      </c>
      <c r="B565" s="13" t="s">
        <v>18</v>
      </c>
      <c r="C565" s="18">
        <v>1</v>
      </c>
      <c r="D565" s="18">
        <v>1</v>
      </c>
      <c r="E565" s="100">
        <v>1</v>
      </c>
      <c r="F565" s="100" t="s">
        <v>82</v>
      </c>
      <c r="G565" s="100" t="s">
        <v>120</v>
      </c>
      <c r="H565" s="100" t="s">
        <v>61</v>
      </c>
      <c r="I565" s="21">
        <v>0</v>
      </c>
      <c r="J565" s="21">
        <v>0</v>
      </c>
      <c r="K565" s="21">
        <v>48125</v>
      </c>
      <c r="L565" s="21">
        <v>0</v>
      </c>
      <c r="M565" s="21">
        <v>0</v>
      </c>
      <c r="N565" s="11">
        <v>1000000</v>
      </c>
    </row>
    <row r="566" spans="1:14" customFormat="1" x14ac:dyDescent="0.25">
      <c r="A566" s="17">
        <v>2019</v>
      </c>
      <c r="B566" s="13" t="s">
        <v>18</v>
      </c>
      <c r="C566" s="18">
        <v>1</v>
      </c>
      <c r="D566" s="18">
        <v>1</v>
      </c>
      <c r="E566" s="100">
        <v>1</v>
      </c>
      <c r="F566" s="100" t="s">
        <v>82</v>
      </c>
      <c r="G566" s="100" t="s">
        <v>121</v>
      </c>
      <c r="H566" s="100" t="s">
        <v>61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11">
        <v>2500000</v>
      </c>
    </row>
    <row r="567" spans="1:14" customFormat="1" x14ac:dyDescent="0.25">
      <c r="A567" s="17">
        <v>2019</v>
      </c>
      <c r="B567" s="13" t="s">
        <v>18</v>
      </c>
      <c r="C567" s="18">
        <v>1</v>
      </c>
      <c r="D567" s="18">
        <v>1</v>
      </c>
      <c r="E567" s="100">
        <v>0</v>
      </c>
      <c r="F567" s="100" t="s">
        <v>82</v>
      </c>
      <c r="G567" s="100" t="s">
        <v>117</v>
      </c>
      <c r="H567" s="100" t="s">
        <v>122</v>
      </c>
      <c r="I567" s="21">
        <v>0</v>
      </c>
      <c r="J567" s="21">
        <v>0</v>
      </c>
      <c r="K567" s="21">
        <v>1156.25</v>
      </c>
      <c r="L567" s="21">
        <v>0</v>
      </c>
      <c r="M567" s="21">
        <v>0</v>
      </c>
      <c r="N567" s="11">
        <v>300000</v>
      </c>
    </row>
    <row r="568" spans="1:14" customFormat="1" x14ac:dyDescent="0.25">
      <c r="A568" s="17">
        <v>2019</v>
      </c>
      <c r="B568" s="13" t="s">
        <v>18</v>
      </c>
      <c r="C568" s="18">
        <v>1</v>
      </c>
      <c r="D568" s="18">
        <v>1</v>
      </c>
      <c r="E568" s="100">
        <v>1</v>
      </c>
      <c r="F568" s="100" t="s">
        <v>82</v>
      </c>
      <c r="G568" s="100" t="s">
        <v>123</v>
      </c>
      <c r="H568" s="100" t="s">
        <v>61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11">
        <v>3000000</v>
      </c>
    </row>
    <row r="569" spans="1:14" customFormat="1" x14ac:dyDescent="0.25">
      <c r="A569" s="17">
        <v>2019</v>
      </c>
      <c r="B569" s="13" t="s">
        <v>18</v>
      </c>
      <c r="C569" s="18">
        <v>1</v>
      </c>
      <c r="D569" s="18">
        <v>1</v>
      </c>
      <c r="E569" s="100">
        <v>1</v>
      </c>
      <c r="F569" s="100" t="s">
        <v>82</v>
      </c>
      <c r="G569" s="100" t="s">
        <v>124</v>
      </c>
      <c r="H569" s="100" t="s">
        <v>61</v>
      </c>
      <c r="I569" s="21">
        <v>0</v>
      </c>
      <c r="J569" s="21">
        <v>0</v>
      </c>
      <c r="K569" s="21">
        <v>12.5</v>
      </c>
      <c r="L569" s="21">
        <v>0</v>
      </c>
      <c r="M569" s="21">
        <v>0</v>
      </c>
      <c r="N569" s="11">
        <v>1000000</v>
      </c>
    </row>
    <row r="570" spans="1:14" customFormat="1" x14ac:dyDescent="0.25">
      <c r="A570" s="17">
        <v>2019</v>
      </c>
      <c r="B570" s="13" t="s">
        <v>18</v>
      </c>
      <c r="C570" s="18">
        <v>1</v>
      </c>
      <c r="D570" s="18">
        <v>1</v>
      </c>
      <c r="E570" s="100">
        <v>0</v>
      </c>
      <c r="F570" s="100" t="s">
        <v>131</v>
      </c>
      <c r="G570" s="100" t="s">
        <v>132</v>
      </c>
      <c r="H570" s="100" t="s">
        <v>118</v>
      </c>
      <c r="I570" s="21">
        <v>0</v>
      </c>
      <c r="J570" s="21">
        <v>8216.7181700000074</v>
      </c>
      <c r="K570" s="21">
        <v>0</v>
      </c>
      <c r="L570" s="21">
        <v>0</v>
      </c>
      <c r="M570" s="21">
        <v>0</v>
      </c>
      <c r="N570" s="11">
        <v>716726.06883</v>
      </c>
    </row>
    <row r="571" spans="1:14" customFormat="1" x14ac:dyDescent="0.25">
      <c r="A571" s="17">
        <v>2019</v>
      </c>
      <c r="B571" s="13" t="s">
        <v>18</v>
      </c>
      <c r="C571" s="18">
        <v>1</v>
      </c>
      <c r="D571" s="18">
        <v>1</v>
      </c>
      <c r="E571" s="100">
        <v>0</v>
      </c>
      <c r="F571" s="100" t="s">
        <v>125</v>
      </c>
      <c r="G571" s="100" t="s">
        <v>126</v>
      </c>
      <c r="H571" s="100" t="s">
        <v>108</v>
      </c>
      <c r="I571" s="21">
        <v>0</v>
      </c>
      <c r="J571" s="21">
        <v>0</v>
      </c>
      <c r="K571" s="21">
        <v>0</v>
      </c>
      <c r="L571" s="21">
        <v>0</v>
      </c>
      <c r="M571" s="21">
        <v>0</v>
      </c>
      <c r="N571" s="11">
        <v>0</v>
      </c>
    </row>
    <row r="572" spans="1:14" customFormat="1" x14ac:dyDescent="0.25">
      <c r="A572" s="17">
        <v>2019</v>
      </c>
      <c r="B572" s="13" t="s">
        <v>18</v>
      </c>
      <c r="C572" s="18">
        <v>1</v>
      </c>
      <c r="D572" s="18">
        <v>1</v>
      </c>
      <c r="E572" s="100">
        <v>0</v>
      </c>
      <c r="F572" s="100" t="s">
        <v>125</v>
      </c>
      <c r="G572" s="100" t="s">
        <v>126</v>
      </c>
      <c r="H572" s="100" t="s">
        <v>108</v>
      </c>
      <c r="I572" s="21">
        <v>0</v>
      </c>
      <c r="J572" s="21">
        <v>0</v>
      </c>
      <c r="K572" s="21">
        <v>0</v>
      </c>
      <c r="L572" s="21">
        <v>0</v>
      </c>
      <c r="M572" s="21">
        <v>0</v>
      </c>
      <c r="N572" s="11">
        <v>0</v>
      </c>
    </row>
    <row r="573" spans="1:14" customFormat="1" x14ac:dyDescent="0.25">
      <c r="A573" s="17">
        <v>2019</v>
      </c>
      <c r="B573" s="13" t="s">
        <v>18</v>
      </c>
      <c r="C573" s="18">
        <v>1</v>
      </c>
      <c r="D573" s="18">
        <v>1</v>
      </c>
      <c r="E573" s="100">
        <v>0</v>
      </c>
      <c r="F573" s="100" t="s">
        <v>125</v>
      </c>
      <c r="G573" s="100" t="s">
        <v>126</v>
      </c>
      <c r="H573" s="100" t="s">
        <v>108</v>
      </c>
      <c r="I573" s="21">
        <v>0</v>
      </c>
      <c r="J573" s="21">
        <v>0</v>
      </c>
      <c r="K573" s="21">
        <v>0</v>
      </c>
      <c r="L573" s="21">
        <v>0</v>
      </c>
      <c r="M573" s="21">
        <v>0</v>
      </c>
      <c r="N573" s="11">
        <v>0</v>
      </c>
    </row>
    <row r="574" spans="1:14" customFormat="1" x14ac:dyDescent="0.25">
      <c r="A574" s="17">
        <v>2019</v>
      </c>
      <c r="B574" s="13" t="s">
        <v>18</v>
      </c>
      <c r="C574" s="18">
        <v>1</v>
      </c>
      <c r="D574" s="18">
        <v>1</v>
      </c>
      <c r="E574" s="100">
        <v>0</v>
      </c>
      <c r="F574" s="100" t="s">
        <v>125</v>
      </c>
      <c r="G574" s="100" t="s">
        <v>127</v>
      </c>
      <c r="H574" s="100" t="s">
        <v>108</v>
      </c>
      <c r="I574" s="21">
        <v>0</v>
      </c>
      <c r="J574" s="21">
        <v>0</v>
      </c>
      <c r="K574" s="21">
        <v>0</v>
      </c>
      <c r="L574" s="21">
        <v>0</v>
      </c>
      <c r="M574" s="21">
        <v>0</v>
      </c>
      <c r="N574" s="11">
        <v>0</v>
      </c>
    </row>
    <row r="575" spans="1:14" customFormat="1" x14ac:dyDescent="0.25">
      <c r="A575" s="17">
        <v>2019</v>
      </c>
      <c r="B575" s="13" t="s">
        <v>18</v>
      </c>
      <c r="C575" s="18">
        <v>1</v>
      </c>
      <c r="D575" s="18">
        <v>1</v>
      </c>
      <c r="E575" s="100">
        <v>0</v>
      </c>
      <c r="F575" s="100" t="s">
        <v>125</v>
      </c>
      <c r="G575" s="100" t="s">
        <v>127</v>
      </c>
      <c r="H575" s="100" t="s">
        <v>108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11">
        <v>0</v>
      </c>
    </row>
    <row r="576" spans="1:14" customFormat="1" x14ac:dyDescent="0.25">
      <c r="A576" s="17">
        <v>2019</v>
      </c>
      <c r="B576" s="13" t="s">
        <v>18</v>
      </c>
      <c r="C576" s="18">
        <v>1</v>
      </c>
      <c r="D576" s="18">
        <v>1</v>
      </c>
      <c r="E576" s="100">
        <v>0</v>
      </c>
      <c r="F576" s="100" t="s">
        <v>125</v>
      </c>
      <c r="G576" s="100" t="s">
        <v>128</v>
      </c>
      <c r="H576" s="100" t="s">
        <v>108</v>
      </c>
      <c r="I576" s="21">
        <v>0</v>
      </c>
      <c r="J576" s="21">
        <v>60794.471119999886</v>
      </c>
      <c r="K576" s="21">
        <v>492.12364000000525</v>
      </c>
      <c r="L576" s="21">
        <v>0</v>
      </c>
      <c r="M576" s="21">
        <v>0</v>
      </c>
      <c r="N576" s="11">
        <v>0</v>
      </c>
    </row>
    <row r="577" spans="1:14" customFormat="1" x14ac:dyDescent="0.25">
      <c r="A577" s="17">
        <v>2019</v>
      </c>
      <c r="B577" s="13" t="s">
        <v>18</v>
      </c>
      <c r="C577" s="18">
        <v>1</v>
      </c>
      <c r="D577" s="18">
        <v>1</v>
      </c>
      <c r="E577" s="100">
        <v>0</v>
      </c>
      <c r="F577" s="100" t="s">
        <v>125</v>
      </c>
      <c r="G577" s="100" t="s">
        <v>129</v>
      </c>
      <c r="H577" s="100" t="s">
        <v>108</v>
      </c>
      <c r="I577" s="21">
        <v>0</v>
      </c>
      <c r="J577" s="21">
        <v>19166.666666666279</v>
      </c>
      <c r="K577" s="21">
        <v>1645.9579166666808</v>
      </c>
      <c r="L577" s="21">
        <v>0</v>
      </c>
      <c r="M577" s="21">
        <v>0</v>
      </c>
      <c r="N577" s="11">
        <v>184166.66666666698</v>
      </c>
    </row>
    <row r="578" spans="1:14" customFormat="1" x14ac:dyDescent="0.25">
      <c r="A578" s="17">
        <v>2019</v>
      </c>
      <c r="B578" s="13" t="s">
        <v>18</v>
      </c>
      <c r="C578" s="18">
        <v>1</v>
      </c>
      <c r="D578" s="18">
        <v>1</v>
      </c>
      <c r="E578" s="100">
        <v>0</v>
      </c>
      <c r="F578" s="100" t="s">
        <v>125</v>
      </c>
      <c r="G578" s="100" t="s">
        <v>130</v>
      </c>
      <c r="H578" s="100" t="s">
        <v>108</v>
      </c>
      <c r="I578" s="21">
        <v>0</v>
      </c>
      <c r="J578" s="21">
        <v>10000</v>
      </c>
      <c r="K578" s="21">
        <v>114.16666666671517</v>
      </c>
      <c r="L578" s="21">
        <v>0</v>
      </c>
      <c r="M578" s="21">
        <v>0</v>
      </c>
      <c r="N578" s="11">
        <v>10000</v>
      </c>
    </row>
    <row r="579" spans="1:14" customFormat="1" x14ac:dyDescent="0.25">
      <c r="A579" s="17">
        <v>2019</v>
      </c>
      <c r="B579" s="13" t="s">
        <v>18</v>
      </c>
      <c r="C579" s="18">
        <v>1</v>
      </c>
      <c r="D579" s="18">
        <v>0</v>
      </c>
      <c r="E579" s="100">
        <v>0</v>
      </c>
      <c r="F579" s="100" t="s">
        <v>133</v>
      </c>
      <c r="G579" s="100" t="s">
        <v>134</v>
      </c>
      <c r="H579" s="100" t="s">
        <v>68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11">
        <v>360426.7206</v>
      </c>
    </row>
    <row r="580" spans="1:14" customFormat="1" x14ac:dyDescent="0.25">
      <c r="A580" s="17">
        <v>2019</v>
      </c>
      <c r="B580" s="13" t="s">
        <v>18</v>
      </c>
      <c r="C580" s="18">
        <v>1</v>
      </c>
      <c r="D580" s="18">
        <v>0</v>
      </c>
      <c r="E580" s="100">
        <v>0</v>
      </c>
      <c r="F580" s="100" t="s">
        <v>133</v>
      </c>
      <c r="G580" s="100" t="s">
        <v>135</v>
      </c>
      <c r="H580" s="100" t="s">
        <v>68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11">
        <v>349889.45675819996</v>
      </c>
    </row>
    <row r="581" spans="1:14" customFormat="1" x14ac:dyDescent="0.25">
      <c r="A581" s="17">
        <v>2019</v>
      </c>
      <c r="B581" s="13" t="s">
        <v>25</v>
      </c>
      <c r="C581" s="18">
        <v>1</v>
      </c>
      <c r="D581" s="18">
        <v>1</v>
      </c>
      <c r="E581" s="100">
        <v>0</v>
      </c>
      <c r="F581" s="100" t="s">
        <v>54</v>
      </c>
      <c r="G581" s="100" t="s">
        <v>55</v>
      </c>
      <c r="H581" s="100" t="s">
        <v>56</v>
      </c>
      <c r="I581" s="21">
        <v>0</v>
      </c>
      <c r="J581" s="21">
        <v>52631.578950000003</v>
      </c>
      <c r="K581" s="21">
        <v>2168.3894700000001</v>
      </c>
      <c r="L581" s="21">
        <v>0</v>
      </c>
      <c r="M581" s="21">
        <v>0</v>
      </c>
      <c r="N581" s="11">
        <v>52631.5789</v>
      </c>
    </row>
    <row r="582" spans="1:14" customFormat="1" x14ac:dyDescent="0.25">
      <c r="A582" s="17">
        <v>2019</v>
      </c>
      <c r="B582" s="13" t="s">
        <v>25</v>
      </c>
      <c r="C582" s="18">
        <v>1</v>
      </c>
      <c r="D582" s="18">
        <v>1</v>
      </c>
      <c r="E582" s="100">
        <v>0</v>
      </c>
      <c r="F582" s="100" t="s">
        <v>54</v>
      </c>
      <c r="G582" s="100" t="s">
        <v>55</v>
      </c>
      <c r="H582" s="100" t="s">
        <v>57</v>
      </c>
      <c r="I582" s="21">
        <v>0</v>
      </c>
      <c r="J582" s="21">
        <v>0</v>
      </c>
      <c r="K582" s="21">
        <v>0</v>
      </c>
      <c r="L582" s="21">
        <v>0</v>
      </c>
      <c r="M582" s="21">
        <v>0</v>
      </c>
      <c r="N582" s="11">
        <v>4166.6679999999997</v>
      </c>
    </row>
    <row r="583" spans="1:14" customFormat="1" x14ac:dyDescent="0.25">
      <c r="A583" s="17">
        <v>2019</v>
      </c>
      <c r="B583" s="13" t="s">
        <v>25</v>
      </c>
      <c r="C583" s="18">
        <v>1</v>
      </c>
      <c r="D583" s="18">
        <v>1</v>
      </c>
      <c r="E583" s="100">
        <v>0</v>
      </c>
      <c r="F583" s="100" t="s">
        <v>54</v>
      </c>
      <c r="G583" s="100" t="s">
        <v>55</v>
      </c>
      <c r="H583" s="100" t="s">
        <v>58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11">
        <v>0</v>
      </c>
    </row>
    <row r="584" spans="1:14" customFormat="1" x14ac:dyDescent="0.25">
      <c r="A584" s="17">
        <v>2019</v>
      </c>
      <c r="B584" s="13" t="s">
        <v>25</v>
      </c>
      <c r="C584" s="18">
        <v>1</v>
      </c>
      <c r="D584" s="18">
        <v>1</v>
      </c>
      <c r="E584" s="100">
        <v>1</v>
      </c>
      <c r="F584" s="100" t="s">
        <v>59</v>
      </c>
      <c r="G584" s="100" t="s">
        <v>60</v>
      </c>
      <c r="H584" s="100" t="s">
        <v>61</v>
      </c>
      <c r="I584" s="21">
        <v>0</v>
      </c>
      <c r="J584" s="21">
        <v>10898.32857</v>
      </c>
      <c r="K584" s="21">
        <v>7829.8857399999997</v>
      </c>
      <c r="L584" s="21">
        <v>0</v>
      </c>
      <c r="M584" s="21">
        <v>3591.0921799997905</v>
      </c>
      <c r="N584" s="11">
        <v>2753497.1693099998</v>
      </c>
    </row>
    <row r="585" spans="1:14" customFormat="1" x14ac:dyDescent="0.25">
      <c r="A585" s="17">
        <v>2019</v>
      </c>
      <c r="B585" s="13" t="s">
        <v>25</v>
      </c>
      <c r="C585" s="18">
        <v>1</v>
      </c>
      <c r="D585" s="18">
        <v>1</v>
      </c>
      <c r="E585" s="100">
        <v>0</v>
      </c>
      <c r="F585" s="100" t="s">
        <v>59</v>
      </c>
      <c r="G585" s="100" t="s">
        <v>60</v>
      </c>
      <c r="H585" s="100" t="s">
        <v>62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11">
        <v>0</v>
      </c>
    </row>
    <row r="586" spans="1:14" customFormat="1" x14ac:dyDescent="0.25">
      <c r="A586" s="17">
        <v>2019</v>
      </c>
      <c r="B586" s="13" t="s">
        <v>25</v>
      </c>
      <c r="C586" s="18">
        <v>1</v>
      </c>
      <c r="D586" s="18">
        <v>1</v>
      </c>
      <c r="E586" s="100">
        <v>0</v>
      </c>
      <c r="F586" s="100" t="s">
        <v>59</v>
      </c>
      <c r="G586" s="100" t="s">
        <v>60</v>
      </c>
      <c r="H586" s="100" t="s">
        <v>56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11">
        <v>368000</v>
      </c>
    </row>
    <row r="587" spans="1:14" customFormat="1" x14ac:dyDescent="0.25">
      <c r="A587" s="17">
        <v>2019</v>
      </c>
      <c r="B587" s="13" t="s">
        <v>25</v>
      </c>
      <c r="C587" s="18">
        <v>1</v>
      </c>
      <c r="D587" s="18">
        <v>1</v>
      </c>
      <c r="E587" s="100">
        <v>0</v>
      </c>
      <c r="F587" s="100" t="s">
        <v>59</v>
      </c>
      <c r="G587" s="100" t="s">
        <v>60</v>
      </c>
      <c r="H587" s="100" t="s">
        <v>63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11">
        <v>33500</v>
      </c>
    </row>
    <row r="588" spans="1:14" customFormat="1" x14ac:dyDescent="0.25">
      <c r="A588" s="17">
        <v>2019</v>
      </c>
      <c r="B588" s="13" t="s">
        <v>25</v>
      </c>
      <c r="C588" s="18">
        <v>1</v>
      </c>
      <c r="D588" s="18">
        <v>1</v>
      </c>
      <c r="E588" s="100">
        <v>0</v>
      </c>
      <c r="F588" s="100" t="s">
        <v>59</v>
      </c>
      <c r="G588" s="100" t="s">
        <v>60</v>
      </c>
      <c r="H588" s="100" t="s">
        <v>57</v>
      </c>
      <c r="I588" s="21">
        <v>0</v>
      </c>
      <c r="J588" s="21">
        <v>0</v>
      </c>
      <c r="K588" s="21">
        <v>0</v>
      </c>
      <c r="L588" s="21">
        <v>0</v>
      </c>
      <c r="M588" s="21">
        <v>0</v>
      </c>
      <c r="N588" s="11">
        <v>92856.506129999994</v>
      </c>
    </row>
    <row r="589" spans="1:14" customFormat="1" x14ac:dyDescent="0.25">
      <c r="A589" s="17">
        <v>2019</v>
      </c>
      <c r="B589" s="13" t="s">
        <v>25</v>
      </c>
      <c r="C589" s="18">
        <v>1</v>
      </c>
      <c r="D589" s="18">
        <v>1</v>
      </c>
      <c r="E589" s="100">
        <v>1</v>
      </c>
      <c r="F589" s="100" t="s">
        <v>64</v>
      </c>
      <c r="G589" s="100" t="s">
        <v>65</v>
      </c>
      <c r="H589" s="100" t="s">
        <v>61</v>
      </c>
      <c r="I589" s="21">
        <v>0</v>
      </c>
      <c r="J589" s="21">
        <v>64440.101049999997</v>
      </c>
      <c r="K589" s="21">
        <v>22229.596549999998</v>
      </c>
      <c r="L589" s="21">
        <v>0</v>
      </c>
      <c r="M589" s="21">
        <v>6153.4970100003411</v>
      </c>
      <c r="N589" s="11">
        <v>6232098.23575</v>
      </c>
    </row>
    <row r="590" spans="1:14" customFormat="1" x14ac:dyDescent="0.25">
      <c r="A590" s="17">
        <v>2019</v>
      </c>
      <c r="B590" s="13" t="s">
        <v>25</v>
      </c>
      <c r="C590" s="18">
        <v>1</v>
      </c>
      <c r="D590" s="18">
        <v>1</v>
      </c>
      <c r="E590" s="100">
        <v>0</v>
      </c>
      <c r="F590" s="100" t="s">
        <v>64</v>
      </c>
      <c r="G590" s="100" t="s">
        <v>65</v>
      </c>
      <c r="H590" s="100" t="s">
        <v>66</v>
      </c>
      <c r="I590" s="21">
        <v>0</v>
      </c>
      <c r="J590" s="21">
        <v>5220.3159699999997</v>
      </c>
      <c r="K590" s="21">
        <v>3857.1699199999998</v>
      </c>
      <c r="L590" s="21">
        <v>0</v>
      </c>
      <c r="M590" s="21">
        <v>-1.0913936421275139E-11</v>
      </c>
      <c r="N590" s="11">
        <v>99186.003589999993</v>
      </c>
    </row>
    <row r="591" spans="1:14" customFormat="1" x14ac:dyDescent="0.25">
      <c r="A591" s="17">
        <v>2019</v>
      </c>
      <c r="B591" s="13" t="s">
        <v>25</v>
      </c>
      <c r="C591" s="18">
        <v>1</v>
      </c>
      <c r="D591" s="18">
        <v>1</v>
      </c>
      <c r="E591" s="100">
        <v>0</v>
      </c>
      <c r="F591" s="100" t="s">
        <v>64</v>
      </c>
      <c r="G591" s="100" t="s">
        <v>65</v>
      </c>
      <c r="H591" s="100" t="s">
        <v>67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11">
        <v>0</v>
      </c>
    </row>
    <row r="592" spans="1:14" customFormat="1" x14ac:dyDescent="0.25">
      <c r="A592" s="17">
        <v>2019</v>
      </c>
      <c r="B592" s="13" t="s">
        <v>25</v>
      </c>
      <c r="C592" s="18">
        <v>1</v>
      </c>
      <c r="D592" s="18">
        <v>0</v>
      </c>
      <c r="E592" s="100">
        <v>0</v>
      </c>
      <c r="F592" s="100" t="s">
        <v>64</v>
      </c>
      <c r="G592" s="100" t="s">
        <v>65</v>
      </c>
      <c r="H592" s="100" t="s">
        <v>68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11">
        <v>0</v>
      </c>
    </row>
    <row r="593" spans="1:14" customFormat="1" x14ac:dyDescent="0.25">
      <c r="A593" s="17">
        <v>2019</v>
      </c>
      <c r="B593" s="13" t="s">
        <v>25</v>
      </c>
      <c r="C593" s="18">
        <v>1</v>
      </c>
      <c r="D593" s="18">
        <v>1</v>
      </c>
      <c r="E593" s="100">
        <v>1</v>
      </c>
      <c r="F593" s="100" t="s">
        <v>64</v>
      </c>
      <c r="G593" s="100" t="s">
        <v>65</v>
      </c>
      <c r="H593" s="100" t="s">
        <v>69</v>
      </c>
      <c r="I593" s="21">
        <v>0</v>
      </c>
      <c r="J593" s="21">
        <v>0</v>
      </c>
      <c r="K593" s="21">
        <v>0</v>
      </c>
      <c r="L593" s="21">
        <v>0</v>
      </c>
      <c r="M593" s="21">
        <v>39.775489999999991</v>
      </c>
      <c r="N593" s="11">
        <v>1908.4686200000001</v>
      </c>
    </row>
    <row r="594" spans="1:14" customFormat="1" x14ac:dyDescent="0.25">
      <c r="A594" s="17">
        <v>2019</v>
      </c>
      <c r="B594" s="13" t="s">
        <v>25</v>
      </c>
      <c r="C594" s="18">
        <v>1</v>
      </c>
      <c r="D594" s="18">
        <v>1</v>
      </c>
      <c r="E594" s="100">
        <v>0</v>
      </c>
      <c r="F594" s="100" t="s">
        <v>64</v>
      </c>
      <c r="G594" s="100" t="s">
        <v>65</v>
      </c>
      <c r="H594" s="100" t="s">
        <v>70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11">
        <v>0</v>
      </c>
    </row>
    <row r="595" spans="1:14" customFormat="1" x14ac:dyDescent="0.25">
      <c r="A595" s="17">
        <v>2019</v>
      </c>
      <c r="B595" s="13" t="s">
        <v>25</v>
      </c>
      <c r="C595" s="18">
        <v>1</v>
      </c>
      <c r="D595" s="18">
        <v>1</v>
      </c>
      <c r="E595" s="100">
        <v>0</v>
      </c>
      <c r="F595" s="100" t="s">
        <v>64</v>
      </c>
      <c r="G595" s="100" t="s">
        <v>65</v>
      </c>
      <c r="H595" s="100" t="s">
        <v>71</v>
      </c>
      <c r="I595" s="21">
        <v>0</v>
      </c>
      <c r="J595" s="21">
        <v>0</v>
      </c>
      <c r="K595" s="21">
        <v>0</v>
      </c>
      <c r="L595" s="21">
        <v>0</v>
      </c>
      <c r="M595" s="21">
        <v>12.567840000000047</v>
      </c>
      <c r="N595" s="11">
        <v>603.01769999999999</v>
      </c>
    </row>
    <row r="596" spans="1:14" customFormat="1" x14ac:dyDescent="0.25">
      <c r="A596" s="17">
        <v>2019</v>
      </c>
      <c r="B596" s="13" t="s">
        <v>25</v>
      </c>
      <c r="C596" s="18">
        <v>1</v>
      </c>
      <c r="D596" s="18">
        <v>1</v>
      </c>
      <c r="E596" s="100">
        <v>0</v>
      </c>
      <c r="F596" s="100" t="s">
        <v>64</v>
      </c>
      <c r="G596" s="100" t="s">
        <v>65</v>
      </c>
      <c r="H596" s="100" t="s">
        <v>5</v>
      </c>
      <c r="I596" s="21">
        <v>0</v>
      </c>
      <c r="J596" s="21">
        <v>479.60320000000002</v>
      </c>
      <c r="K596" s="21">
        <v>230.36680999999999</v>
      </c>
      <c r="L596" s="21">
        <v>0</v>
      </c>
      <c r="M596" s="21">
        <v>345.50554000000056</v>
      </c>
      <c r="N596" s="11">
        <v>105057.5555</v>
      </c>
    </row>
    <row r="597" spans="1:14" customFormat="1" x14ac:dyDescent="0.25">
      <c r="A597" s="17">
        <v>2019</v>
      </c>
      <c r="B597" s="13" t="s">
        <v>25</v>
      </c>
      <c r="C597" s="18">
        <v>1</v>
      </c>
      <c r="D597" s="18">
        <v>1</v>
      </c>
      <c r="E597" s="100">
        <v>0</v>
      </c>
      <c r="F597" s="100" t="s">
        <v>64</v>
      </c>
      <c r="G597" s="100" t="s">
        <v>65</v>
      </c>
      <c r="H597" s="100" t="s">
        <v>72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11">
        <v>21865.82358</v>
      </c>
    </row>
    <row r="598" spans="1:14" customFormat="1" x14ac:dyDescent="0.25">
      <c r="A598" s="17">
        <v>2019</v>
      </c>
      <c r="B598" s="13" t="s">
        <v>25</v>
      </c>
      <c r="C598" s="18">
        <v>1</v>
      </c>
      <c r="D598" s="18">
        <v>1</v>
      </c>
      <c r="E598" s="100">
        <v>0</v>
      </c>
      <c r="F598" s="100" t="s">
        <v>64</v>
      </c>
      <c r="G598" s="100" t="s">
        <v>65</v>
      </c>
      <c r="H598" s="100" t="s">
        <v>73</v>
      </c>
      <c r="I598" s="21">
        <v>0</v>
      </c>
      <c r="J598" s="21">
        <v>1236.1665499999999</v>
      </c>
      <c r="K598" s="21">
        <v>419.14512999999999</v>
      </c>
      <c r="L598" s="21">
        <v>0</v>
      </c>
      <c r="M598" s="21">
        <v>1624.2389400000011</v>
      </c>
      <c r="N598" s="11">
        <v>68357.783970000004</v>
      </c>
    </row>
    <row r="599" spans="1:14" customFormat="1" x14ac:dyDescent="0.25">
      <c r="A599" s="17">
        <v>2019</v>
      </c>
      <c r="B599" s="13" t="s">
        <v>25</v>
      </c>
      <c r="C599" s="18">
        <v>1</v>
      </c>
      <c r="D599" s="18">
        <v>1</v>
      </c>
      <c r="E599" s="100">
        <v>0</v>
      </c>
      <c r="F599" s="100" t="s">
        <v>64</v>
      </c>
      <c r="G599" s="100" t="s">
        <v>65</v>
      </c>
      <c r="H599" s="100" t="s">
        <v>74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11">
        <v>24009.582190000001</v>
      </c>
    </row>
    <row r="600" spans="1:14" customFormat="1" x14ac:dyDescent="0.25">
      <c r="A600" s="17">
        <v>2019</v>
      </c>
      <c r="B600" s="13" t="s">
        <v>25</v>
      </c>
      <c r="C600" s="18">
        <v>1</v>
      </c>
      <c r="D600" s="18">
        <v>1</v>
      </c>
      <c r="E600" s="100">
        <v>0</v>
      </c>
      <c r="F600" s="100" t="s">
        <v>64</v>
      </c>
      <c r="G600" s="100" t="s">
        <v>65</v>
      </c>
      <c r="H600" s="100" t="s">
        <v>75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11">
        <v>44807.770920000003</v>
      </c>
    </row>
    <row r="601" spans="1:14" customFormat="1" x14ac:dyDescent="0.25">
      <c r="A601" s="17">
        <v>2019</v>
      </c>
      <c r="B601" s="13" t="s">
        <v>25</v>
      </c>
      <c r="C601" s="18">
        <v>1</v>
      </c>
      <c r="D601" s="18">
        <v>1</v>
      </c>
      <c r="E601" s="100">
        <v>0</v>
      </c>
      <c r="F601" s="100" t="s">
        <v>64</v>
      </c>
      <c r="G601" s="100" t="s">
        <v>65</v>
      </c>
      <c r="H601" s="100" t="s">
        <v>76</v>
      </c>
      <c r="I601" s="21">
        <v>0</v>
      </c>
      <c r="J601" s="21">
        <v>0</v>
      </c>
      <c r="K601" s="21">
        <v>8.9542699999999993</v>
      </c>
      <c r="L601" s="21">
        <v>0</v>
      </c>
      <c r="M601" s="21">
        <v>49.769999999999982</v>
      </c>
      <c r="N601" s="11">
        <v>2388.0149999999999</v>
      </c>
    </row>
    <row r="602" spans="1:14" customFormat="1" x14ac:dyDescent="0.25">
      <c r="A602" s="17">
        <v>2019</v>
      </c>
      <c r="B602" s="13" t="s">
        <v>25</v>
      </c>
      <c r="C602" s="18">
        <v>1</v>
      </c>
      <c r="D602" s="18">
        <v>1</v>
      </c>
      <c r="E602" s="100">
        <v>1</v>
      </c>
      <c r="F602" s="100" t="s">
        <v>77</v>
      </c>
      <c r="G602" s="100" t="s">
        <v>78</v>
      </c>
      <c r="H602" s="100" t="s">
        <v>61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  <c r="N602" s="11">
        <v>1533.10079</v>
      </c>
    </row>
    <row r="603" spans="1:14" customFormat="1" x14ac:dyDescent="0.25">
      <c r="A603" s="17">
        <v>2019</v>
      </c>
      <c r="B603" s="13" t="s">
        <v>25</v>
      </c>
      <c r="C603" s="18">
        <v>1</v>
      </c>
      <c r="D603" s="18">
        <v>1</v>
      </c>
      <c r="E603" s="100">
        <v>1</v>
      </c>
      <c r="F603" s="100" t="s">
        <v>77</v>
      </c>
      <c r="G603" s="100" t="s">
        <v>79</v>
      </c>
      <c r="H603" s="100" t="s">
        <v>61</v>
      </c>
      <c r="I603" s="21">
        <v>0</v>
      </c>
      <c r="J603" s="21">
        <v>0</v>
      </c>
      <c r="K603" s="21">
        <v>0</v>
      </c>
      <c r="L603" s="21">
        <v>0</v>
      </c>
      <c r="M603" s="21">
        <v>495.35886000000028</v>
      </c>
      <c r="N603" s="11">
        <v>38986.97047</v>
      </c>
    </row>
    <row r="604" spans="1:14" customFormat="1" x14ac:dyDescent="0.25">
      <c r="A604" s="17">
        <v>2019</v>
      </c>
      <c r="B604" s="13" t="s">
        <v>25</v>
      </c>
      <c r="C604" s="18">
        <v>1</v>
      </c>
      <c r="D604" s="18">
        <v>1</v>
      </c>
      <c r="E604" s="100">
        <v>1</v>
      </c>
      <c r="F604" s="100" t="s">
        <v>77</v>
      </c>
      <c r="G604" s="100" t="s">
        <v>80</v>
      </c>
      <c r="H604" s="100" t="s">
        <v>61</v>
      </c>
      <c r="I604" s="21">
        <v>0</v>
      </c>
      <c r="J604" s="21">
        <v>0</v>
      </c>
      <c r="K604" s="21">
        <v>0</v>
      </c>
      <c r="L604" s="21">
        <v>0</v>
      </c>
      <c r="M604" s="21">
        <v>0</v>
      </c>
      <c r="N604" s="11">
        <v>368800</v>
      </c>
    </row>
    <row r="605" spans="1:14" customFormat="1" x14ac:dyDescent="0.25">
      <c r="A605" s="17">
        <v>2019</v>
      </c>
      <c r="B605" s="13" t="s">
        <v>25</v>
      </c>
      <c r="C605" s="18">
        <v>1</v>
      </c>
      <c r="D605" s="18">
        <v>1</v>
      </c>
      <c r="E605" s="100">
        <v>1</v>
      </c>
      <c r="F605" s="100" t="s">
        <v>77</v>
      </c>
      <c r="G605" s="100" t="s">
        <v>81</v>
      </c>
      <c r="H605" s="100" t="s">
        <v>61</v>
      </c>
      <c r="I605" s="21">
        <v>0</v>
      </c>
      <c r="J605" s="21">
        <v>0</v>
      </c>
      <c r="K605" s="21">
        <v>0</v>
      </c>
      <c r="L605" s="21">
        <v>0</v>
      </c>
      <c r="M605" s="21">
        <v>6124.887999999919</v>
      </c>
      <c r="N605" s="11">
        <v>652939.36399999994</v>
      </c>
    </row>
    <row r="606" spans="1:14" customFormat="1" x14ac:dyDescent="0.25">
      <c r="A606" s="17">
        <v>2019</v>
      </c>
      <c r="B606" s="13" t="s">
        <v>25</v>
      </c>
      <c r="C606" s="18">
        <v>1</v>
      </c>
      <c r="D606" s="18">
        <v>1</v>
      </c>
      <c r="E606" s="100">
        <v>1</v>
      </c>
      <c r="F606" s="100" t="s">
        <v>82</v>
      </c>
      <c r="G606" s="100" t="s">
        <v>83</v>
      </c>
      <c r="H606" s="100" t="s">
        <v>61</v>
      </c>
      <c r="I606" s="21">
        <v>0</v>
      </c>
      <c r="J606" s="21">
        <v>0</v>
      </c>
      <c r="K606" s="21">
        <v>23.319310000000002</v>
      </c>
      <c r="L606" s="21">
        <v>0</v>
      </c>
      <c r="M606" s="21">
        <v>0</v>
      </c>
      <c r="N606" s="11">
        <v>12343</v>
      </c>
    </row>
    <row r="607" spans="1:14" customFormat="1" x14ac:dyDescent="0.25">
      <c r="A607" s="17">
        <v>2019</v>
      </c>
      <c r="B607" s="13" t="s">
        <v>25</v>
      </c>
      <c r="C607" s="18">
        <v>1</v>
      </c>
      <c r="D607" s="18">
        <v>1</v>
      </c>
      <c r="E607" s="100">
        <v>1</v>
      </c>
      <c r="F607" s="100" t="s">
        <v>82</v>
      </c>
      <c r="G607" s="100" t="s">
        <v>84</v>
      </c>
      <c r="H607" s="100" t="s">
        <v>61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11">
        <v>50183</v>
      </c>
    </row>
    <row r="608" spans="1:14" customFormat="1" x14ac:dyDescent="0.25">
      <c r="A608" s="17">
        <v>2019</v>
      </c>
      <c r="B608" s="13" t="s">
        <v>25</v>
      </c>
      <c r="C608" s="18">
        <v>1</v>
      </c>
      <c r="D608" s="18">
        <v>1</v>
      </c>
      <c r="E608" s="100">
        <v>1</v>
      </c>
      <c r="F608" s="100" t="s">
        <v>82</v>
      </c>
      <c r="G608" s="100" t="s">
        <v>85</v>
      </c>
      <c r="H608" s="100" t="s">
        <v>61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11">
        <v>0</v>
      </c>
    </row>
    <row r="609" spans="1:14" customFormat="1" x14ac:dyDescent="0.25">
      <c r="A609" s="17">
        <v>2019</v>
      </c>
      <c r="B609" s="13" t="s">
        <v>25</v>
      </c>
      <c r="C609" s="18">
        <v>1</v>
      </c>
      <c r="D609" s="18">
        <v>1</v>
      </c>
      <c r="E609" s="100">
        <v>1</v>
      </c>
      <c r="F609" s="100" t="s">
        <v>77</v>
      </c>
      <c r="G609" s="100" t="s">
        <v>86</v>
      </c>
      <c r="H609" s="100" t="s">
        <v>61</v>
      </c>
      <c r="I609" s="21">
        <v>0</v>
      </c>
      <c r="J609" s="21">
        <v>33303.139439999999</v>
      </c>
      <c r="K609" s="21">
        <v>29556.410390000001</v>
      </c>
      <c r="L609" s="21">
        <v>1043.5466699999999</v>
      </c>
      <c r="M609" s="21">
        <v>17.557949999289121</v>
      </c>
      <c r="N609" s="11">
        <v>5251277.5543099996</v>
      </c>
    </row>
    <row r="610" spans="1:14" customFormat="1" x14ac:dyDescent="0.25">
      <c r="A610" s="17">
        <v>2019</v>
      </c>
      <c r="B610" s="13" t="s">
        <v>25</v>
      </c>
      <c r="C610" s="18">
        <v>1</v>
      </c>
      <c r="D610" s="18">
        <v>1</v>
      </c>
      <c r="E610" s="100">
        <v>0</v>
      </c>
      <c r="F610" s="100" t="s">
        <v>77</v>
      </c>
      <c r="G610" s="100" t="s">
        <v>86</v>
      </c>
      <c r="H610" s="100" t="s">
        <v>67</v>
      </c>
      <c r="I610" s="21">
        <v>0</v>
      </c>
      <c r="J610" s="21">
        <v>220.46438000000001</v>
      </c>
      <c r="K610" s="21">
        <v>55.987920000000003</v>
      </c>
      <c r="L610" s="21">
        <v>0</v>
      </c>
      <c r="M610" s="21">
        <v>-1.2505552149377763E-12</v>
      </c>
      <c r="N610" s="11">
        <v>23361.689149999998</v>
      </c>
    </row>
    <row r="611" spans="1:14" customFormat="1" x14ac:dyDescent="0.25">
      <c r="A611" s="17">
        <v>2019</v>
      </c>
      <c r="B611" s="13" t="s">
        <v>25</v>
      </c>
      <c r="C611" s="18">
        <v>1</v>
      </c>
      <c r="D611" s="18">
        <v>0</v>
      </c>
      <c r="E611" s="100">
        <v>0</v>
      </c>
      <c r="F611" s="100" t="s">
        <v>77</v>
      </c>
      <c r="G611" s="100" t="s">
        <v>86</v>
      </c>
      <c r="H611" s="100" t="s">
        <v>87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11">
        <v>983.12721999999997</v>
      </c>
    </row>
    <row r="612" spans="1:14" customFormat="1" x14ac:dyDescent="0.25">
      <c r="A612" s="17">
        <v>2019</v>
      </c>
      <c r="B612" s="13" t="s">
        <v>25</v>
      </c>
      <c r="C612" s="18">
        <v>1</v>
      </c>
      <c r="D612" s="18">
        <v>0</v>
      </c>
      <c r="E612" s="100">
        <v>0</v>
      </c>
      <c r="F612" s="100" t="s">
        <v>77</v>
      </c>
      <c r="G612" s="100" t="s">
        <v>86</v>
      </c>
      <c r="H612" s="100" t="s">
        <v>88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11">
        <v>0</v>
      </c>
    </row>
    <row r="613" spans="1:14" customFormat="1" x14ac:dyDescent="0.25">
      <c r="A613" s="17">
        <v>2019</v>
      </c>
      <c r="B613" s="13" t="s">
        <v>25</v>
      </c>
      <c r="C613" s="18">
        <v>1</v>
      </c>
      <c r="D613" s="18">
        <v>0</v>
      </c>
      <c r="E613" s="100">
        <v>0</v>
      </c>
      <c r="F613" s="100" t="s">
        <v>77</v>
      </c>
      <c r="G613" s="100" t="s">
        <v>86</v>
      </c>
      <c r="H613" s="100" t="s">
        <v>89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11">
        <v>0</v>
      </c>
    </row>
    <row r="614" spans="1:14" customFormat="1" x14ac:dyDescent="0.25">
      <c r="A614" s="17">
        <v>2019</v>
      </c>
      <c r="B614" s="13" t="s">
        <v>25</v>
      </c>
      <c r="C614" s="18">
        <v>1</v>
      </c>
      <c r="D614" s="18">
        <v>1</v>
      </c>
      <c r="E614" s="100">
        <v>0</v>
      </c>
      <c r="F614" s="100" t="s">
        <v>77</v>
      </c>
      <c r="G614" s="100" t="s">
        <v>86</v>
      </c>
      <c r="H614" s="100" t="s">
        <v>75</v>
      </c>
      <c r="I614" s="21">
        <v>0</v>
      </c>
      <c r="J614" s="21">
        <v>2744.4440800000002</v>
      </c>
      <c r="K614" s="21">
        <v>1683.0441599999999</v>
      </c>
      <c r="L614" s="21">
        <v>0</v>
      </c>
      <c r="M614" s="21">
        <v>0</v>
      </c>
      <c r="N614" s="11">
        <v>75962.544179999997</v>
      </c>
    </row>
    <row r="615" spans="1:14" customFormat="1" x14ac:dyDescent="0.25">
      <c r="A615" s="17">
        <v>2019</v>
      </c>
      <c r="B615" s="13" t="s">
        <v>25</v>
      </c>
      <c r="C615" s="18">
        <v>1</v>
      </c>
      <c r="D615" s="18">
        <v>1</v>
      </c>
      <c r="E615" s="100">
        <v>0</v>
      </c>
      <c r="F615" s="100" t="s">
        <v>77</v>
      </c>
      <c r="G615" s="100" t="s">
        <v>86</v>
      </c>
      <c r="H615" s="100" t="s">
        <v>90</v>
      </c>
      <c r="I615" s="21">
        <v>0</v>
      </c>
      <c r="J615" s="21">
        <v>1632.79357</v>
      </c>
      <c r="K615" s="21">
        <v>957.21963000000005</v>
      </c>
      <c r="L615" s="21">
        <v>0</v>
      </c>
      <c r="M615" s="21">
        <v>0</v>
      </c>
      <c r="N615" s="11">
        <v>42102.525600000001</v>
      </c>
    </row>
    <row r="616" spans="1:14" customFormat="1" x14ac:dyDescent="0.25">
      <c r="A616" s="17">
        <v>2019</v>
      </c>
      <c r="B616" s="13" t="s">
        <v>25</v>
      </c>
      <c r="C616" s="18">
        <v>1</v>
      </c>
      <c r="D616" s="18">
        <v>1</v>
      </c>
      <c r="E616" s="100">
        <v>0</v>
      </c>
      <c r="F616" s="100" t="s">
        <v>77</v>
      </c>
      <c r="G616" s="100" t="s">
        <v>86</v>
      </c>
      <c r="H616" s="100" t="s">
        <v>5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11">
        <v>1434.8562400000001</v>
      </c>
    </row>
    <row r="617" spans="1:14" customFormat="1" x14ac:dyDescent="0.25">
      <c r="A617" s="17">
        <v>2019</v>
      </c>
      <c r="B617" s="13" t="s">
        <v>25</v>
      </c>
      <c r="C617" s="18">
        <v>1</v>
      </c>
      <c r="D617" s="18">
        <v>1</v>
      </c>
      <c r="E617" s="100">
        <v>1</v>
      </c>
      <c r="F617" s="100" t="s">
        <v>77</v>
      </c>
      <c r="G617" s="100" t="s">
        <v>86</v>
      </c>
      <c r="H617" s="100" t="s">
        <v>91</v>
      </c>
      <c r="I617" s="21">
        <v>0</v>
      </c>
      <c r="J617" s="21">
        <v>0</v>
      </c>
      <c r="K617" s="21">
        <v>0</v>
      </c>
      <c r="L617" s="21">
        <v>0</v>
      </c>
      <c r="M617" s="21">
        <v>7.0000000000000184E-5</v>
      </c>
      <c r="N617" s="11">
        <v>3.7200000000000002E-3</v>
      </c>
    </row>
    <row r="618" spans="1:14" customFormat="1" x14ac:dyDescent="0.25">
      <c r="A618" s="17">
        <v>2019</v>
      </c>
      <c r="B618" s="13" t="s">
        <v>25</v>
      </c>
      <c r="C618" s="18">
        <v>1</v>
      </c>
      <c r="D618" s="18">
        <v>1</v>
      </c>
      <c r="E618" s="100">
        <v>1</v>
      </c>
      <c r="F618" s="100" t="s">
        <v>77</v>
      </c>
      <c r="G618" s="100" t="s">
        <v>86</v>
      </c>
      <c r="H618" s="100" t="s">
        <v>92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11">
        <v>4319.0164400000003</v>
      </c>
    </row>
    <row r="619" spans="1:14" customFormat="1" x14ac:dyDescent="0.25">
      <c r="A619" s="17">
        <v>2019</v>
      </c>
      <c r="B619" s="13" t="s">
        <v>25</v>
      </c>
      <c r="C619" s="18">
        <v>1</v>
      </c>
      <c r="D619" s="18">
        <v>1</v>
      </c>
      <c r="E619" s="100">
        <v>0</v>
      </c>
      <c r="F619" s="100" t="s">
        <v>77</v>
      </c>
      <c r="G619" s="100" t="s">
        <v>86</v>
      </c>
      <c r="H619" s="100" t="s">
        <v>93</v>
      </c>
      <c r="I619" s="21">
        <v>0</v>
      </c>
      <c r="J619" s="21">
        <v>138.48048</v>
      </c>
      <c r="K619" s="21">
        <v>67.32329</v>
      </c>
      <c r="L619" s="21">
        <v>0</v>
      </c>
      <c r="M619" s="21">
        <v>0</v>
      </c>
      <c r="N619" s="11">
        <v>3462.0118699999998</v>
      </c>
    </row>
    <row r="620" spans="1:14" customFormat="1" x14ac:dyDescent="0.25">
      <c r="A620" s="17">
        <v>2019</v>
      </c>
      <c r="B620" s="13" t="s">
        <v>25</v>
      </c>
      <c r="C620" s="18">
        <v>1</v>
      </c>
      <c r="D620" s="18">
        <v>1</v>
      </c>
      <c r="E620" s="100">
        <v>0</v>
      </c>
      <c r="F620" s="100" t="s">
        <v>77</v>
      </c>
      <c r="G620" s="100" t="s">
        <v>86</v>
      </c>
      <c r="H620" s="100" t="s">
        <v>94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11">
        <v>14500</v>
      </c>
    </row>
    <row r="621" spans="1:14" customFormat="1" x14ac:dyDescent="0.25">
      <c r="A621" s="17">
        <v>2019</v>
      </c>
      <c r="B621" s="13" t="s">
        <v>25</v>
      </c>
      <c r="C621" s="18">
        <v>1</v>
      </c>
      <c r="D621" s="18">
        <v>1</v>
      </c>
      <c r="E621" s="100">
        <v>0</v>
      </c>
      <c r="F621" s="100" t="s">
        <v>77</v>
      </c>
      <c r="G621" s="100" t="s">
        <v>86</v>
      </c>
      <c r="H621" s="100" t="s">
        <v>58</v>
      </c>
      <c r="I621" s="21">
        <v>0</v>
      </c>
      <c r="J621" s="21">
        <v>1636.6919399999999</v>
      </c>
      <c r="K621" s="21">
        <v>791.59690000000001</v>
      </c>
      <c r="L621" s="21">
        <v>0</v>
      </c>
      <c r="M621" s="21">
        <v>0</v>
      </c>
      <c r="N621" s="11">
        <v>27823.76281</v>
      </c>
    </row>
    <row r="622" spans="1:14" customFormat="1" x14ac:dyDescent="0.25">
      <c r="A622" s="17">
        <v>2019</v>
      </c>
      <c r="B622" s="13" t="s">
        <v>25</v>
      </c>
      <c r="C622" s="18">
        <v>1</v>
      </c>
      <c r="D622" s="18">
        <v>1</v>
      </c>
      <c r="E622" s="100">
        <v>1</v>
      </c>
      <c r="F622" s="100" t="s">
        <v>77</v>
      </c>
      <c r="G622" s="100" t="s">
        <v>95</v>
      </c>
      <c r="H622" s="100" t="s">
        <v>61</v>
      </c>
      <c r="I622" s="21">
        <v>2083.7673799999998</v>
      </c>
      <c r="J622" s="21">
        <v>38532.342259999998</v>
      </c>
      <c r="K622" s="21">
        <v>20017.449489999999</v>
      </c>
      <c r="L622" s="21">
        <v>2733.8029299999998</v>
      </c>
      <c r="M622" s="21">
        <v>2.6193447411060333E-10</v>
      </c>
      <c r="N622" s="11">
        <v>2956656.3271400002</v>
      </c>
    </row>
    <row r="623" spans="1:14" customFormat="1" x14ac:dyDescent="0.25">
      <c r="A623" s="17">
        <v>2019</v>
      </c>
      <c r="B623" s="13" t="s">
        <v>25</v>
      </c>
      <c r="C623" s="18">
        <v>1</v>
      </c>
      <c r="D623" s="18">
        <v>1</v>
      </c>
      <c r="E623" s="100">
        <v>0</v>
      </c>
      <c r="F623" s="100" t="s">
        <v>77</v>
      </c>
      <c r="G623" s="100" t="s">
        <v>95</v>
      </c>
      <c r="H623" s="100" t="s">
        <v>74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11">
        <v>124551.38177000001</v>
      </c>
    </row>
    <row r="624" spans="1:14" customFormat="1" x14ac:dyDescent="0.25">
      <c r="A624" s="17">
        <v>2019</v>
      </c>
      <c r="B624" s="13" t="s">
        <v>25</v>
      </c>
      <c r="C624" s="18">
        <v>1</v>
      </c>
      <c r="D624" s="18">
        <v>1</v>
      </c>
      <c r="E624" s="100">
        <v>0</v>
      </c>
      <c r="F624" s="100" t="s">
        <v>77</v>
      </c>
      <c r="G624" s="100" t="s">
        <v>95</v>
      </c>
      <c r="H624" s="100" t="s">
        <v>67</v>
      </c>
      <c r="I624" s="21">
        <v>0</v>
      </c>
      <c r="J624" s="21">
        <v>0</v>
      </c>
      <c r="K624" s="21">
        <v>0</v>
      </c>
      <c r="L624" s="21">
        <v>0</v>
      </c>
      <c r="M624" s="21">
        <v>0</v>
      </c>
      <c r="N624" s="11">
        <v>206089.95167000001</v>
      </c>
    </row>
    <row r="625" spans="1:14" customFormat="1" x14ac:dyDescent="0.25">
      <c r="A625" s="17">
        <v>2019</v>
      </c>
      <c r="B625" s="13" t="s">
        <v>25</v>
      </c>
      <c r="C625" s="18">
        <v>1</v>
      </c>
      <c r="D625" s="18">
        <v>1</v>
      </c>
      <c r="E625" s="100">
        <v>0</v>
      </c>
      <c r="F625" s="100" t="s">
        <v>77</v>
      </c>
      <c r="G625" s="100" t="s">
        <v>95</v>
      </c>
      <c r="H625" s="100" t="s">
        <v>96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11">
        <v>0</v>
      </c>
    </row>
    <row r="626" spans="1:14" customFormat="1" x14ac:dyDescent="0.25">
      <c r="A626" s="17">
        <v>2019</v>
      </c>
      <c r="B626" s="13" t="s">
        <v>25</v>
      </c>
      <c r="C626" s="18">
        <v>1</v>
      </c>
      <c r="D626" s="18">
        <v>1</v>
      </c>
      <c r="E626" s="100">
        <v>0</v>
      </c>
      <c r="F626" s="100" t="s">
        <v>77</v>
      </c>
      <c r="G626" s="100" t="s">
        <v>95</v>
      </c>
      <c r="H626" s="100" t="s">
        <v>93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11">
        <v>56938.824330000003</v>
      </c>
    </row>
    <row r="627" spans="1:14" customFormat="1" x14ac:dyDescent="0.25">
      <c r="A627" s="17">
        <v>2019</v>
      </c>
      <c r="B627" s="13" t="s">
        <v>25</v>
      </c>
      <c r="C627" s="18">
        <v>1</v>
      </c>
      <c r="D627" s="18">
        <v>1</v>
      </c>
      <c r="E627" s="100">
        <v>0</v>
      </c>
      <c r="F627" s="100" t="s">
        <v>77</v>
      </c>
      <c r="G627" s="100" t="s">
        <v>95</v>
      </c>
      <c r="H627" s="100" t="s">
        <v>5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11">
        <v>0</v>
      </c>
    </row>
    <row r="628" spans="1:14" customFormat="1" x14ac:dyDescent="0.25">
      <c r="A628" s="17">
        <v>2019</v>
      </c>
      <c r="B628" s="13" t="s">
        <v>25</v>
      </c>
      <c r="C628" s="18">
        <v>1</v>
      </c>
      <c r="D628" s="18">
        <v>1</v>
      </c>
      <c r="E628" s="100">
        <v>0</v>
      </c>
      <c r="F628" s="100" t="s">
        <v>77</v>
      </c>
      <c r="G628" s="100" t="s">
        <v>95</v>
      </c>
      <c r="H628" s="100" t="s">
        <v>75</v>
      </c>
      <c r="I628" s="21">
        <v>0</v>
      </c>
      <c r="J628" s="21">
        <v>0</v>
      </c>
      <c r="K628" s="21">
        <v>0</v>
      </c>
      <c r="L628" s="21">
        <v>0</v>
      </c>
      <c r="M628" s="21">
        <v>0</v>
      </c>
      <c r="N628" s="11">
        <v>0</v>
      </c>
    </row>
    <row r="629" spans="1:14" customFormat="1" x14ac:dyDescent="0.25">
      <c r="A629" s="17">
        <v>2019</v>
      </c>
      <c r="B629" s="13" t="s">
        <v>25</v>
      </c>
      <c r="C629" s="18">
        <v>1</v>
      </c>
      <c r="D629" s="18">
        <v>0</v>
      </c>
      <c r="E629" s="100">
        <v>0</v>
      </c>
      <c r="F629" s="100" t="s">
        <v>77</v>
      </c>
      <c r="G629" s="100" t="s">
        <v>95</v>
      </c>
      <c r="H629" s="100" t="s">
        <v>87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11">
        <v>0</v>
      </c>
    </row>
    <row r="630" spans="1:14" customFormat="1" x14ac:dyDescent="0.25">
      <c r="A630" s="17">
        <v>2019</v>
      </c>
      <c r="B630" s="13" t="s">
        <v>25</v>
      </c>
      <c r="C630" s="18">
        <v>1</v>
      </c>
      <c r="D630" s="18">
        <v>1</v>
      </c>
      <c r="E630" s="100">
        <v>0</v>
      </c>
      <c r="F630" s="100" t="s">
        <v>77</v>
      </c>
      <c r="G630" s="100" t="s">
        <v>95</v>
      </c>
      <c r="H630" s="100" t="s">
        <v>70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11">
        <v>44359.044320000001</v>
      </c>
    </row>
    <row r="631" spans="1:14" customFormat="1" x14ac:dyDescent="0.25">
      <c r="A631" s="17">
        <v>2019</v>
      </c>
      <c r="B631" s="13" t="s">
        <v>25</v>
      </c>
      <c r="C631" s="18">
        <v>1</v>
      </c>
      <c r="D631" s="18">
        <v>1</v>
      </c>
      <c r="E631" s="100">
        <v>0</v>
      </c>
      <c r="F631" s="100" t="s">
        <v>77</v>
      </c>
      <c r="G631" s="100" t="s">
        <v>95</v>
      </c>
      <c r="H631" s="100" t="s">
        <v>97</v>
      </c>
      <c r="I631" s="21">
        <v>0</v>
      </c>
      <c r="J631" s="21">
        <v>2033.16047</v>
      </c>
      <c r="K631" s="21">
        <v>693.31008999999995</v>
      </c>
      <c r="L631" s="21">
        <v>115.18600000000001</v>
      </c>
      <c r="M631" s="21">
        <v>-2.5011104298755527E-12</v>
      </c>
      <c r="N631" s="11">
        <v>44650.454030000001</v>
      </c>
    </row>
    <row r="632" spans="1:14" customFormat="1" x14ac:dyDescent="0.25">
      <c r="A632" s="17">
        <v>2019</v>
      </c>
      <c r="B632" s="13" t="s">
        <v>25</v>
      </c>
      <c r="C632" s="18">
        <v>1</v>
      </c>
      <c r="D632" s="18">
        <v>1</v>
      </c>
      <c r="E632" s="100">
        <v>1</v>
      </c>
      <c r="F632" s="100" t="s">
        <v>77</v>
      </c>
      <c r="G632" s="100" t="s">
        <v>98</v>
      </c>
      <c r="H632" s="100" t="s">
        <v>61</v>
      </c>
      <c r="I632" s="21">
        <v>500000</v>
      </c>
      <c r="J632" s="21">
        <v>0</v>
      </c>
      <c r="K632" s="21">
        <v>1504.4677800000002</v>
      </c>
      <c r="L632" s="21">
        <v>0</v>
      </c>
      <c r="M632" s="21">
        <v>0</v>
      </c>
      <c r="N632" s="11">
        <v>605765.89078000002</v>
      </c>
    </row>
    <row r="633" spans="1:14" customFormat="1" x14ac:dyDescent="0.25">
      <c r="A633" s="17">
        <v>2019</v>
      </c>
      <c r="B633" s="13" t="s">
        <v>25</v>
      </c>
      <c r="C633" s="18">
        <v>1</v>
      </c>
      <c r="D633" s="18">
        <v>1</v>
      </c>
      <c r="E633" s="100">
        <v>0</v>
      </c>
      <c r="F633" s="100" t="s">
        <v>77</v>
      </c>
      <c r="G633" s="100" t="s">
        <v>98</v>
      </c>
      <c r="H633" s="100" t="s">
        <v>99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11">
        <v>91469.876640000002</v>
      </c>
    </row>
    <row r="634" spans="1:14" customFormat="1" x14ac:dyDescent="0.25">
      <c r="A634" s="17">
        <v>2019</v>
      </c>
      <c r="B634" s="13" t="s">
        <v>25</v>
      </c>
      <c r="C634" s="18">
        <v>1</v>
      </c>
      <c r="D634" s="18">
        <v>1</v>
      </c>
      <c r="E634" s="100">
        <v>0</v>
      </c>
      <c r="F634" s="100" t="s">
        <v>77</v>
      </c>
      <c r="G634" s="100" t="s">
        <v>98</v>
      </c>
      <c r="H634" s="100" t="s">
        <v>67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11">
        <v>326087.08601999999</v>
      </c>
    </row>
    <row r="635" spans="1:14" customFormat="1" x14ac:dyDescent="0.25">
      <c r="A635" s="17">
        <v>2019</v>
      </c>
      <c r="B635" s="13" t="s">
        <v>25</v>
      </c>
      <c r="C635" s="18">
        <v>1</v>
      </c>
      <c r="D635" s="18">
        <v>1</v>
      </c>
      <c r="E635" s="100">
        <v>0</v>
      </c>
      <c r="F635" s="100" t="s">
        <v>77</v>
      </c>
      <c r="G635" s="100" t="s">
        <v>98</v>
      </c>
      <c r="H635" s="100" t="s">
        <v>63</v>
      </c>
      <c r="I635" s="21">
        <v>1124.27423</v>
      </c>
      <c r="J635" s="21">
        <v>0</v>
      </c>
      <c r="K635" s="21">
        <v>584</v>
      </c>
      <c r="L635" s="21">
        <v>0</v>
      </c>
      <c r="M635" s="21">
        <v>1.0004441719502211E-11</v>
      </c>
      <c r="N635" s="11">
        <v>82817.632880000005</v>
      </c>
    </row>
    <row r="636" spans="1:14" customFormat="1" x14ac:dyDescent="0.25">
      <c r="A636" s="17">
        <v>2019</v>
      </c>
      <c r="B636" s="13" t="s">
        <v>25</v>
      </c>
      <c r="C636" s="18">
        <v>1</v>
      </c>
      <c r="D636" s="18">
        <v>1</v>
      </c>
      <c r="E636" s="100">
        <v>0</v>
      </c>
      <c r="F636" s="100" t="s">
        <v>77</v>
      </c>
      <c r="G636" s="100" t="s">
        <v>98</v>
      </c>
      <c r="H636" s="100" t="s">
        <v>100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11">
        <v>24951.483899999999</v>
      </c>
    </row>
    <row r="637" spans="1:14" customFormat="1" x14ac:dyDescent="0.25">
      <c r="A637" s="17">
        <v>2019</v>
      </c>
      <c r="B637" s="13" t="s">
        <v>25</v>
      </c>
      <c r="C637" s="18">
        <v>1</v>
      </c>
      <c r="D637" s="18">
        <v>1</v>
      </c>
      <c r="E637" s="100">
        <v>0</v>
      </c>
      <c r="F637" s="100" t="s">
        <v>77</v>
      </c>
      <c r="G637" s="100" t="s">
        <v>98</v>
      </c>
      <c r="H637" s="100" t="s">
        <v>94</v>
      </c>
      <c r="I637" s="21">
        <v>0</v>
      </c>
      <c r="J637" s="21">
        <v>511.34219999999999</v>
      </c>
      <c r="K637" s="21">
        <v>106.47908</v>
      </c>
      <c r="L637" s="21">
        <v>0</v>
      </c>
      <c r="M637" s="21">
        <v>0</v>
      </c>
      <c r="N637" s="11">
        <v>7684.4087399999999</v>
      </c>
    </row>
    <row r="638" spans="1:14" customFormat="1" x14ac:dyDescent="0.25">
      <c r="A638" s="17">
        <v>2019</v>
      </c>
      <c r="B638" s="13" t="s">
        <v>25</v>
      </c>
      <c r="C638" s="18">
        <v>1</v>
      </c>
      <c r="D638" s="18">
        <v>1</v>
      </c>
      <c r="E638" s="100">
        <v>1</v>
      </c>
      <c r="F638" s="100" t="s">
        <v>82</v>
      </c>
      <c r="G638" s="100" t="s">
        <v>101</v>
      </c>
      <c r="H638" s="100" t="s">
        <v>61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11">
        <v>87605</v>
      </c>
    </row>
    <row r="639" spans="1:14" customFormat="1" x14ac:dyDescent="0.25">
      <c r="A639" s="17">
        <v>2019</v>
      </c>
      <c r="B639" s="13" t="s">
        <v>25</v>
      </c>
      <c r="C639" s="18">
        <v>1</v>
      </c>
      <c r="D639" s="18">
        <v>1</v>
      </c>
      <c r="E639" s="100">
        <v>1</v>
      </c>
      <c r="F639" s="100" t="s">
        <v>82</v>
      </c>
      <c r="G639" s="100" t="s">
        <v>101</v>
      </c>
      <c r="H639" s="100" t="s">
        <v>102</v>
      </c>
      <c r="I639" s="21">
        <v>0</v>
      </c>
      <c r="J639" s="21">
        <v>0</v>
      </c>
      <c r="K639" s="21">
        <v>0</v>
      </c>
      <c r="L639" s="21">
        <v>0</v>
      </c>
      <c r="M639" s="21">
        <v>0</v>
      </c>
      <c r="N639" s="11">
        <v>299</v>
      </c>
    </row>
    <row r="640" spans="1:14" customFormat="1" x14ac:dyDescent="0.25">
      <c r="A640" s="17">
        <v>2019</v>
      </c>
      <c r="B640" s="13" t="s">
        <v>25</v>
      </c>
      <c r="C640" s="18">
        <v>1</v>
      </c>
      <c r="D640" s="18">
        <v>1</v>
      </c>
      <c r="E640" s="100">
        <v>1</v>
      </c>
      <c r="F640" s="100" t="s">
        <v>82</v>
      </c>
      <c r="G640" s="100" t="s">
        <v>101</v>
      </c>
      <c r="H640" s="100" t="s">
        <v>103</v>
      </c>
      <c r="I640" s="21">
        <v>0</v>
      </c>
      <c r="J640" s="21">
        <v>0</v>
      </c>
      <c r="K640" s="21">
        <v>0</v>
      </c>
      <c r="L640" s="21">
        <v>0</v>
      </c>
      <c r="M640" s="21">
        <v>0</v>
      </c>
      <c r="N640" s="11">
        <v>1263</v>
      </c>
    </row>
    <row r="641" spans="1:14" customFormat="1" x14ac:dyDescent="0.25">
      <c r="A641" s="17">
        <v>2019</v>
      </c>
      <c r="B641" s="13" t="s">
        <v>25</v>
      </c>
      <c r="C641" s="18">
        <v>1</v>
      </c>
      <c r="D641" s="18">
        <v>0</v>
      </c>
      <c r="E641" s="100">
        <v>0</v>
      </c>
      <c r="F641" s="100" t="s">
        <v>82</v>
      </c>
      <c r="G641" s="100" t="s">
        <v>101</v>
      </c>
      <c r="H641" s="100" t="s">
        <v>87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11">
        <v>2</v>
      </c>
    </row>
    <row r="642" spans="1:14" customFormat="1" x14ac:dyDescent="0.25">
      <c r="A642" s="17">
        <v>2019</v>
      </c>
      <c r="B642" s="13" t="s">
        <v>25</v>
      </c>
      <c r="C642" s="18">
        <v>1</v>
      </c>
      <c r="D642" s="18">
        <v>1</v>
      </c>
      <c r="E642" s="100">
        <v>1</v>
      </c>
      <c r="F642" s="100" t="s">
        <v>82</v>
      </c>
      <c r="G642" s="100" t="s">
        <v>101</v>
      </c>
      <c r="H642" s="100" t="s">
        <v>104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11">
        <v>155</v>
      </c>
    </row>
    <row r="643" spans="1:14" customFormat="1" x14ac:dyDescent="0.25">
      <c r="A643" s="17">
        <v>2019</v>
      </c>
      <c r="B643" s="13" t="s">
        <v>25</v>
      </c>
      <c r="C643" s="18">
        <v>1</v>
      </c>
      <c r="D643" s="18">
        <v>1</v>
      </c>
      <c r="E643" s="100">
        <v>1</v>
      </c>
      <c r="F643" s="100" t="s">
        <v>82</v>
      </c>
      <c r="G643" s="100" t="s">
        <v>101</v>
      </c>
      <c r="H643" s="100" t="s">
        <v>105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11">
        <v>239</v>
      </c>
    </row>
    <row r="644" spans="1:14" customFormat="1" x14ac:dyDescent="0.25">
      <c r="A644" s="17">
        <v>2019</v>
      </c>
      <c r="B644" s="13" t="s">
        <v>25</v>
      </c>
      <c r="C644" s="18">
        <v>1</v>
      </c>
      <c r="D644" s="18">
        <v>1</v>
      </c>
      <c r="E644" s="100">
        <v>1</v>
      </c>
      <c r="F644" s="100" t="s">
        <v>82</v>
      </c>
      <c r="G644" s="100" t="s">
        <v>101</v>
      </c>
      <c r="H644" s="100" t="s">
        <v>106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11">
        <v>699</v>
      </c>
    </row>
    <row r="645" spans="1:14" customFormat="1" x14ac:dyDescent="0.25">
      <c r="A645" s="17">
        <v>2019</v>
      </c>
      <c r="B645" s="13" t="s">
        <v>25</v>
      </c>
      <c r="C645" s="18">
        <v>1</v>
      </c>
      <c r="D645" s="18">
        <v>1</v>
      </c>
      <c r="E645" s="100">
        <v>0</v>
      </c>
      <c r="F645" s="100" t="s">
        <v>82</v>
      </c>
      <c r="G645" s="100" t="s">
        <v>101</v>
      </c>
      <c r="H645" s="100" t="s">
        <v>107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11">
        <v>2711</v>
      </c>
    </row>
    <row r="646" spans="1:14" customFormat="1" x14ac:dyDescent="0.25">
      <c r="A646" s="17">
        <v>2019</v>
      </c>
      <c r="B646" s="13" t="s">
        <v>25</v>
      </c>
      <c r="C646" s="18">
        <v>1</v>
      </c>
      <c r="D646" s="18">
        <v>1</v>
      </c>
      <c r="E646" s="100">
        <v>0</v>
      </c>
      <c r="F646" s="100" t="s">
        <v>82</v>
      </c>
      <c r="G646" s="100" t="s">
        <v>101</v>
      </c>
      <c r="H646" s="100" t="s">
        <v>108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11">
        <v>11335</v>
      </c>
    </row>
    <row r="647" spans="1:14" customFormat="1" x14ac:dyDescent="0.25">
      <c r="A647" s="17">
        <v>2019</v>
      </c>
      <c r="B647" s="13" t="s">
        <v>25</v>
      </c>
      <c r="C647" s="18">
        <v>1</v>
      </c>
      <c r="D647" s="18">
        <v>1</v>
      </c>
      <c r="E647" s="100">
        <v>0</v>
      </c>
      <c r="F647" s="100" t="s">
        <v>82</v>
      </c>
      <c r="G647" s="100" t="s">
        <v>101</v>
      </c>
      <c r="H647" s="100" t="s">
        <v>58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11">
        <v>487</v>
      </c>
    </row>
    <row r="648" spans="1:14" customFormat="1" x14ac:dyDescent="0.25">
      <c r="A648" s="17">
        <v>2019</v>
      </c>
      <c r="B648" s="13" t="s">
        <v>25</v>
      </c>
      <c r="C648" s="18">
        <v>1</v>
      </c>
      <c r="D648" s="18">
        <v>1</v>
      </c>
      <c r="E648" s="100">
        <v>1</v>
      </c>
      <c r="F648" s="100" t="s">
        <v>82</v>
      </c>
      <c r="G648" s="100" t="s">
        <v>109</v>
      </c>
      <c r="H648" s="100" t="s">
        <v>61</v>
      </c>
      <c r="I648" s="21">
        <v>0</v>
      </c>
      <c r="J648" s="21">
        <v>0</v>
      </c>
      <c r="K648" s="21">
        <v>0</v>
      </c>
      <c r="L648" s="21">
        <v>0</v>
      </c>
      <c r="M648" s="21">
        <v>0</v>
      </c>
      <c r="N648" s="11">
        <v>184368</v>
      </c>
    </row>
    <row r="649" spans="1:14" customFormat="1" x14ac:dyDescent="0.25">
      <c r="A649" s="17">
        <v>2019</v>
      </c>
      <c r="B649" s="13" t="s">
        <v>25</v>
      </c>
      <c r="C649" s="18">
        <v>1</v>
      </c>
      <c r="D649" s="18">
        <v>1</v>
      </c>
      <c r="E649" s="100">
        <v>1</v>
      </c>
      <c r="F649" s="100" t="s">
        <v>82</v>
      </c>
      <c r="G649" s="100" t="s">
        <v>109</v>
      </c>
      <c r="H649" s="100" t="s">
        <v>102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11">
        <v>2230</v>
      </c>
    </row>
    <row r="650" spans="1:14" customFormat="1" x14ac:dyDescent="0.25">
      <c r="A650" s="17">
        <v>2019</v>
      </c>
      <c r="B650" s="13" t="s">
        <v>25</v>
      </c>
      <c r="C650" s="18">
        <v>1</v>
      </c>
      <c r="D650" s="18">
        <v>1</v>
      </c>
      <c r="E650" s="100">
        <v>1</v>
      </c>
      <c r="F650" s="100" t="s">
        <v>82</v>
      </c>
      <c r="G650" s="100" t="s">
        <v>109</v>
      </c>
      <c r="H650" s="100" t="s">
        <v>103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11">
        <v>8092</v>
      </c>
    </row>
    <row r="651" spans="1:14" customFormat="1" x14ac:dyDescent="0.25">
      <c r="A651" s="17">
        <v>2019</v>
      </c>
      <c r="B651" s="13" t="s">
        <v>25</v>
      </c>
      <c r="C651" s="18">
        <v>1</v>
      </c>
      <c r="D651" s="18">
        <v>0</v>
      </c>
      <c r="E651" s="100">
        <v>0</v>
      </c>
      <c r="F651" s="100" t="s">
        <v>82</v>
      </c>
      <c r="G651" s="100" t="s">
        <v>109</v>
      </c>
      <c r="H651" s="100" t="s">
        <v>87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11">
        <v>19.411000000000001</v>
      </c>
    </row>
    <row r="652" spans="1:14" customFormat="1" x14ac:dyDescent="0.25">
      <c r="A652" s="17">
        <v>2019</v>
      </c>
      <c r="B652" s="13" t="s">
        <v>25</v>
      </c>
      <c r="C652" s="18">
        <v>1</v>
      </c>
      <c r="D652" s="18">
        <v>1</v>
      </c>
      <c r="E652" s="100">
        <v>1</v>
      </c>
      <c r="F652" s="100" t="s">
        <v>82</v>
      </c>
      <c r="G652" s="100" t="s">
        <v>109</v>
      </c>
      <c r="H652" s="100" t="s">
        <v>104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11">
        <v>1030</v>
      </c>
    </row>
    <row r="653" spans="1:14" customFormat="1" x14ac:dyDescent="0.25">
      <c r="A653" s="17">
        <v>2019</v>
      </c>
      <c r="B653" s="13" t="s">
        <v>25</v>
      </c>
      <c r="C653" s="18">
        <v>1</v>
      </c>
      <c r="D653" s="18">
        <v>1</v>
      </c>
      <c r="E653" s="100">
        <v>1</v>
      </c>
      <c r="F653" s="100" t="s">
        <v>82</v>
      </c>
      <c r="G653" s="100" t="s">
        <v>109</v>
      </c>
      <c r="H653" s="100" t="s">
        <v>105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  <c r="N653" s="11">
        <v>2390</v>
      </c>
    </row>
    <row r="654" spans="1:14" customFormat="1" x14ac:dyDescent="0.25">
      <c r="A654" s="17">
        <v>2019</v>
      </c>
      <c r="B654" s="13" t="s">
        <v>25</v>
      </c>
      <c r="C654" s="18">
        <v>1</v>
      </c>
      <c r="D654" s="18">
        <v>1</v>
      </c>
      <c r="E654" s="100">
        <v>1</v>
      </c>
      <c r="F654" s="100" t="s">
        <v>82</v>
      </c>
      <c r="G654" s="100" t="s">
        <v>109</v>
      </c>
      <c r="H654" s="100" t="s">
        <v>106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11">
        <v>5701</v>
      </c>
    </row>
    <row r="655" spans="1:14" customFormat="1" x14ac:dyDescent="0.25">
      <c r="A655" s="17">
        <v>2019</v>
      </c>
      <c r="B655" s="13" t="s">
        <v>25</v>
      </c>
      <c r="C655" s="18">
        <v>1</v>
      </c>
      <c r="D655" s="18">
        <v>1</v>
      </c>
      <c r="E655" s="100">
        <v>0</v>
      </c>
      <c r="F655" s="100" t="s">
        <v>82</v>
      </c>
      <c r="G655" s="100" t="s">
        <v>109</v>
      </c>
      <c r="H655" s="100" t="s">
        <v>107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11">
        <v>18150</v>
      </c>
    </row>
    <row r="656" spans="1:14" customFormat="1" x14ac:dyDescent="0.25">
      <c r="A656" s="17">
        <v>2019</v>
      </c>
      <c r="B656" s="13" t="s">
        <v>25</v>
      </c>
      <c r="C656" s="18">
        <v>1</v>
      </c>
      <c r="D656" s="18">
        <v>1</v>
      </c>
      <c r="E656" s="100">
        <v>0</v>
      </c>
      <c r="F656" s="100" t="s">
        <v>82</v>
      </c>
      <c r="G656" s="100" t="s">
        <v>109</v>
      </c>
      <c r="H656" s="100" t="s">
        <v>108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11">
        <v>81058</v>
      </c>
    </row>
    <row r="657" spans="1:14" customFormat="1" x14ac:dyDescent="0.25">
      <c r="A657" s="17">
        <v>2019</v>
      </c>
      <c r="B657" s="13" t="s">
        <v>25</v>
      </c>
      <c r="C657" s="18">
        <v>1</v>
      </c>
      <c r="D657" s="18">
        <v>1</v>
      </c>
      <c r="E657" s="100">
        <v>0</v>
      </c>
      <c r="F657" s="100" t="s">
        <v>82</v>
      </c>
      <c r="G657" s="100" t="s">
        <v>109</v>
      </c>
      <c r="H657" s="100" t="s">
        <v>58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11">
        <v>3718</v>
      </c>
    </row>
    <row r="658" spans="1:14" customFormat="1" x14ac:dyDescent="0.25">
      <c r="A658" s="17">
        <v>2019</v>
      </c>
      <c r="B658" s="13" t="s">
        <v>25</v>
      </c>
      <c r="C658" s="18">
        <v>1</v>
      </c>
      <c r="D658" s="18">
        <v>1</v>
      </c>
      <c r="E658" s="100">
        <v>1</v>
      </c>
      <c r="F658" s="100" t="s">
        <v>82</v>
      </c>
      <c r="G658" s="100" t="s">
        <v>110</v>
      </c>
      <c r="H658" s="100" t="s">
        <v>61</v>
      </c>
      <c r="I658" s="21">
        <v>0</v>
      </c>
      <c r="J658" s="21">
        <v>0</v>
      </c>
      <c r="K658" s="21">
        <v>79500.569600000003</v>
      </c>
      <c r="L658" s="21">
        <v>0</v>
      </c>
      <c r="M658" s="21">
        <v>0</v>
      </c>
      <c r="N658" s="11">
        <v>2000000</v>
      </c>
    </row>
    <row r="659" spans="1:14" customFormat="1" x14ac:dyDescent="0.25">
      <c r="A659" s="17">
        <v>2019</v>
      </c>
      <c r="B659" s="13" t="s">
        <v>25</v>
      </c>
      <c r="C659" s="18">
        <v>1</v>
      </c>
      <c r="D659" s="18">
        <v>1</v>
      </c>
      <c r="E659" s="100">
        <v>1</v>
      </c>
      <c r="F659" s="100" t="s">
        <v>82</v>
      </c>
      <c r="G659" s="100" t="s">
        <v>111</v>
      </c>
      <c r="H659" s="100" t="s">
        <v>61</v>
      </c>
      <c r="I659" s="21">
        <v>0</v>
      </c>
      <c r="J659" s="21">
        <v>1175370</v>
      </c>
      <c r="K659" s="21">
        <v>28796.564999999999</v>
      </c>
      <c r="L659" s="21">
        <v>0</v>
      </c>
      <c r="M659" s="21">
        <v>0</v>
      </c>
      <c r="N659" s="11">
        <v>324630</v>
      </c>
    </row>
    <row r="660" spans="1:14" customFormat="1" x14ac:dyDescent="0.25">
      <c r="A660" s="17">
        <v>2019</v>
      </c>
      <c r="B660" s="13" t="s">
        <v>25</v>
      </c>
      <c r="C660" s="18">
        <v>1</v>
      </c>
      <c r="D660" s="18">
        <v>1</v>
      </c>
      <c r="E660" s="100">
        <v>1</v>
      </c>
      <c r="F660" s="100" t="s">
        <v>64</v>
      </c>
      <c r="G660" s="100" t="s">
        <v>112</v>
      </c>
      <c r="H660" s="100" t="s">
        <v>61</v>
      </c>
      <c r="I660" s="21">
        <v>0</v>
      </c>
      <c r="J660" s="21">
        <v>0</v>
      </c>
      <c r="K660" s="21">
        <v>0</v>
      </c>
      <c r="L660" s="21">
        <v>0</v>
      </c>
      <c r="M660" s="21">
        <v>18.42040999999972</v>
      </c>
      <c r="N660" s="11">
        <v>3858.1450099999997</v>
      </c>
    </row>
    <row r="661" spans="1:14" customFormat="1" x14ac:dyDescent="0.25">
      <c r="A661" s="17">
        <v>2019</v>
      </c>
      <c r="B661" s="13" t="s">
        <v>25</v>
      </c>
      <c r="C661" s="18">
        <v>1</v>
      </c>
      <c r="D661" s="18">
        <v>1</v>
      </c>
      <c r="E661" s="100">
        <v>1</v>
      </c>
      <c r="F661" s="100" t="s">
        <v>64</v>
      </c>
      <c r="G661" s="100" t="s">
        <v>112</v>
      </c>
      <c r="H661" s="100" t="s">
        <v>113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11">
        <v>0</v>
      </c>
    </row>
    <row r="662" spans="1:14" customFormat="1" x14ac:dyDescent="0.25">
      <c r="A662" s="17">
        <v>2019</v>
      </c>
      <c r="B662" s="13" t="s">
        <v>25</v>
      </c>
      <c r="C662" s="18">
        <v>1</v>
      </c>
      <c r="D662" s="18">
        <v>1</v>
      </c>
      <c r="E662" s="100">
        <v>1</v>
      </c>
      <c r="F662" s="100" t="s">
        <v>64</v>
      </c>
      <c r="G662" s="100" t="s">
        <v>112</v>
      </c>
      <c r="H662" s="100" t="s">
        <v>105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11">
        <v>0</v>
      </c>
    </row>
    <row r="663" spans="1:14" customFormat="1" x14ac:dyDescent="0.25">
      <c r="A663" s="17">
        <v>2019</v>
      </c>
      <c r="B663" s="13" t="s">
        <v>25</v>
      </c>
      <c r="C663" s="18">
        <v>1</v>
      </c>
      <c r="D663" s="18">
        <v>1</v>
      </c>
      <c r="E663" s="100">
        <v>1</v>
      </c>
      <c r="F663" s="100" t="s">
        <v>64</v>
      </c>
      <c r="G663" s="100" t="s">
        <v>112</v>
      </c>
      <c r="H663" s="100" t="s">
        <v>106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11">
        <v>0</v>
      </c>
    </row>
    <row r="664" spans="1:14" customFormat="1" x14ac:dyDescent="0.25">
      <c r="A664" s="17">
        <v>2019</v>
      </c>
      <c r="B664" s="13" t="s">
        <v>25</v>
      </c>
      <c r="C664" s="18">
        <v>1</v>
      </c>
      <c r="D664" s="18">
        <v>1</v>
      </c>
      <c r="E664" s="100">
        <v>0</v>
      </c>
      <c r="F664" s="100" t="s">
        <v>64</v>
      </c>
      <c r="G664" s="100" t="s">
        <v>112</v>
      </c>
      <c r="H664" s="100" t="s">
        <v>107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11">
        <v>0</v>
      </c>
    </row>
    <row r="665" spans="1:14" customFormat="1" x14ac:dyDescent="0.25">
      <c r="A665" s="17">
        <v>2019</v>
      </c>
      <c r="B665" s="13" t="s">
        <v>25</v>
      </c>
      <c r="C665" s="18">
        <v>1</v>
      </c>
      <c r="D665" s="18">
        <v>1</v>
      </c>
      <c r="E665" s="100">
        <v>0</v>
      </c>
      <c r="F665" s="100" t="s">
        <v>64</v>
      </c>
      <c r="G665" s="100" t="s">
        <v>112</v>
      </c>
      <c r="H665" s="100" t="s">
        <v>58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11">
        <v>0</v>
      </c>
    </row>
    <row r="666" spans="1:14" customFormat="1" x14ac:dyDescent="0.25">
      <c r="A666" s="17">
        <v>2019</v>
      </c>
      <c r="B666" s="13" t="s">
        <v>25</v>
      </c>
      <c r="C666" s="18">
        <v>1</v>
      </c>
      <c r="D666" s="18">
        <v>0</v>
      </c>
      <c r="E666" s="100">
        <v>0</v>
      </c>
      <c r="F666" s="100" t="s">
        <v>64</v>
      </c>
      <c r="G666" s="100" t="s">
        <v>112</v>
      </c>
      <c r="H666" s="100" t="s">
        <v>88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11">
        <v>0</v>
      </c>
    </row>
    <row r="667" spans="1:14" customFormat="1" x14ac:dyDescent="0.25">
      <c r="A667" s="17">
        <v>2019</v>
      </c>
      <c r="B667" s="13" t="s">
        <v>25</v>
      </c>
      <c r="C667" s="18">
        <v>1</v>
      </c>
      <c r="D667" s="18">
        <v>0</v>
      </c>
      <c r="E667" s="100">
        <v>0</v>
      </c>
      <c r="F667" s="100" t="s">
        <v>64</v>
      </c>
      <c r="G667" s="100" t="s">
        <v>112</v>
      </c>
      <c r="H667" s="100" t="s">
        <v>87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11">
        <v>56.430349999999997</v>
      </c>
    </row>
    <row r="668" spans="1:14" customFormat="1" x14ac:dyDescent="0.25">
      <c r="A668" s="17">
        <v>2019</v>
      </c>
      <c r="B668" s="13" t="s">
        <v>25</v>
      </c>
      <c r="C668" s="18">
        <v>1</v>
      </c>
      <c r="D668" s="18">
        <v>1</v>
      </c>
      <c r="E668" s="100">
        <v>1</v>
      </c>
      <c r="F668" s="100" t="s">
        <v>64</v>
      </c>
      <c r="G668" s="100" t="s">
        <v>114</v>
      </c>
      <c r="H668" s="100" t="s">
        <v>61</v>
      </c>
      <c r="I668" s="21">
        <v>0</v>
      </c>
      <c r="J668" s="21">
        <v>0</v>
      </c>
      <c r="K668" s="21">
        <v>31.324290000000001</v>
      </c>
      <c r="L668" s="21">
        <v>0</v>
      </c>
      <c r="M668" s="21">
        <v>118.58912000000055</v>
      </c>
      <c r="N668" s="11">
        <v>20473.563150000002</v>
      </c>
    </row>
    <row r="669" spans="1:14" customFormat="1" x14ac:dyDescent="0.25">
      <c r="A669" s="17">
        <v>2019</v>
      </c>
      <c r="B669" s="13" t="s">
        <v>25</v>
      </c>
      <c r="C669" s="18">
        <v>1</v>
      </c>
      <c r="D669" s="18">
        <v>1</v>
      </c>
      <c r="E669" s="100">
        <v>1</v>
      </c>
      <c r="F669" s="100" t="s">
        <v>64</v>
      </c>
      <c r="G669" s="100" t="s">
        <v>114</v>
      </c>
      <c r="H669" s="100" t="s">
        <v>113</v>
      </c>
      <c r="I669" s="21">
        <v>0</v>
      </c>
      <c r="J669" s="21">
        <v>0</v>
      </c>
      <c r="K669" s="21">
        <v>0</v>
      </c>
      <c r="L669" s="21">
        <v>0</v>
      </c>
      <c r="M669" s="21">
        <v>4.4721499999999992</v>
      </c>
      <c r="N669" s="11">
        <v>276.67712</v>
      </c>
    </row>
    <row r="670" spans="1:14" customFormat="1" x14ac:dyDescent="0.25">
      <c r="A670" s="17">
        <v>2019</v>
      </c>
      <c r="B670" s="13" t="s">
        <v>25</v>
      </c>
      <c r="C670" s="18">
        <v>1</v>
      </c>
      <c r="D670" s="18">
        <v>1</v>
      </c>
      <c r="E670" s="100">
        <v>1</v>
      </c>
      <c r="F670" s="100" t="s">
        <v>64</v>
      </c>
      <c r="G670" s="100" t="s">
        <v>114</v>
      </c>
      <c r="H670" s="100" t="s">
        <v>105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11">
        <v>0</v>
      </c>
    </row>
    <row r="671" spans="1:14" customFormat="1" x14ac:dyDescent="0.25">
      <c r="A671" s="17">
        <v>2019</v>
      </c>
      <c r="B671" s="13" t="s">
        <v>25</v>
      </c>
      <c r="C671" s="18">
        <v>1</v>
      </c>
      <c r="D671" s="18">
        <v>1</v>
      </c>
      <c r="E671" s="100">
        <v>1</v>
      </c>
      <c r="F671" s="100" t="s">
        <v>64</v>
      </c>
      <c r="G671" s="100" t="s">
        <v>114</v>
      </c>
      <c r="H671" s="100" t="s">
        <v>106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11">
        <v>0</v>
      </c>
    </row>
    <row r="672" spans="1:14" customFormat="1" x14ac:dyDescent="0.25">
      <c r="A672" s="17">
        <v>2019</v>
      </c>
      <c r="B672" s="13" t="s">
        <v>25</v>
      </c>
      <c r="C672" s="18">
        <v>1</v>
      </c>
      <c r="D672" s="18">
        <v>1</v>
      </c>
      <c r="E672" s="100">
        <v>0</v>
      </c>
      <c r="F672" s="100" t="s">
        <v>64</v>
      </c>
      <c r="G672" s="100" t="s">
        <v>114</v>
      </c>
      <c r="H672" s="100" t="s">
        <v>107</v>
      </c>
      <c r="I672" s="21">
        <v>0</v>
      </c>
      <c r="J672" s="21">
        <v>0</v>
      </c>
      <c r="K672" s="21">
        <v>0</v>
      </c>
      <c r="L672" s="21">
        <v>0</v>
      </c>
      <c r="M672" s="21">
        <v>0.31925000000001091</v>
      </c>
      <c r="N672" s="11">
        <v>443.00056000000001</v>
      </c>
    </row>
    <row r="673" spans="1:14" customFormat="1" x14ac:dyDescent="0.25">
      <c r="A673" s="17">
        <v>2019</v>
      </c>
      <c r="B673" s="13" t="s">
        <v>25</v>
      </c>
      <c r="C673" s="18">
        <v>1</v>
      </c>
      <c r="D673" s="18">
        <v>1</v>
      </c>
      <c r="E673" s="100">
        <v>0</v>
      </c>
      <c r="F673" s="100" t="s">
        <v>64</v>
      </c>
      <c r="G673" s="100" t="s">
        <v>114</v>
      </c>
      <c r="H673" s="100" t="s">
        <v>58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11">
        <v>172.50619</v>
      </c>
    </row>
    <row r="674" spans="1:14" customFormat="1" x14ac:dyDescent="0.25">
      <c r="A674" s="17">
        <v>2019</v>
      </c>
      <c r="B674" s="13" t="s">
        <v>25</v>
      </c>
      <c r="C674" s="18">
        <v>1</v>
      </c>
      <c r="D674" s="18">
        <v>0</v>
      </c>
      <c r="E674" s="100">
        <v>0</v>
      </c>
      <c r="F674" s="100" t="s">
        <v>64</v>
      </c>
      <c r="G674" s="100" t="s">
        <v>114</v>
      </c>
      <c r="H674" s="100" t="s">
        <v>88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11">
        <v>0</v>
      </c>
    </row>
    <row r="675" spans="1:14" customFormat="1" x14ac:dyDescent="0.25">
      <c r="A675" s="17">
        <v>2019</v>
      </c>
      <c r="B675" s="13" t="s">
        <v>25</v>
      </c>
      <c r="C675" s="18">
        <v>1</v>
      </c>
      <c r="D675" s="18">
        <v>0</v>
      </c>
      <c r="E675" s="100">
        <v>0</v>
      </c>
      <c r="F675" s="100" t="s">
        <v>64</v>
      </c>
      <c r="G675" s="100" t="s">
        <v>114</v>
      </c>
      <c r="H675" s="100" t="s">
        <v>87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11">
        <v>25.880510000000001</v>
      </c>
    </row>
    <row r="676" spans="1:14" customFormat="1" x14ac:dyDescent="0.25">
      <c r="A676" s="17">
        <v>2019</v>
      </c>
      <c r="B676" s="13" t="s">
        <v>25</v>
      </c>
      <c r="C676" s="18">
        <v>1</v>
      </c>
      <c r="D676" s="18">
        <v>1</v>
      </c>
      <c r="E676" s="100">
        <v>1</v>
      </c>
      <c r="F676" s="100" t="s">
        <v>82</v>
      </c>
      <c r="G676" s="100" t="s">
        <v>115</v>
      </c>
      <c r="H676" s="100" t="s">
        <v>61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11">
        <v>2000000</v>
      </c>
    </row>
    <row r="677" spans="1:14" customFormat="1" x14ac:dyDescent="0.25">
      <c r="A677" s="17">
        <v>2019</v>
      </c>
      <c r="B677" s="13" t="s">
        <v>25</v>
      </c>
      <c r="C677" s="18">
        <v>1</v>
      </c>
      <c r="D677" s="18">
        <v>1</v>
      </c>
      <c r="E677" s="100">
        <v>1</v>
      </c>
      <c r="F677" s="100" t="s">
        <v>82</v>
      </c>
      <c r="G677" s="100" t="s">
        <v>116</v>
      </c>
      <c r="H677" s="100" t="s">
        <v>61</v>
      </c>
      <c r="I677" s="21">
        <v>0</v>
      </c>
      <c r="J677" s="21">
        <v>0</v>
      </c>
      <c r="K677" s="21">
        <v>84437.5</v>
      </c>
      <c r="L677" s="21">
        <v>0</v>
      </c>
      <c r="M677" s="21">
        <v>0</v>
      </c>
      <c r="N677" s="11">
        <v>1750000</v>
      </c>
    </row>
    <row r="678" spans="1:14" customFormat="1" x14ac:dyDescent="0.25">
      <c r="A678" s="17">
        <v>2019</v>
      </c>
      <c r="B678" s="13" t="s">
        <v>25</v>
      </c>
      <c r="C678" s="18">
        <v>1</v>
      </c>
      <c r="D678" s="18">
        <v>1</v>
      </c>
      <c r="E678" s="100">
        <v>0</v>
      </c>
      <c r="F678" s="100" t="s">
        <v>82</v>
      </c>
      <c r="G678" s="100" t="s">
        <v>117</v>
      </c>
      <c r="H678" s="100" t="s">
        <v>118</v>
      </c>
      <c r="I678" s="21">
        <v>0</v>
      </c>
      <c r="J678" s="21">
        <v>26278.331709999999</v>
      </c>
      <c r="K678" s="21">
        <v>968.57533999999998</v>
      </c>
      <c r="L678" s="21">
        <v>0</v>
      </c>
      <c r="M678" s="21">
        <v>0</v>
      </c>
      <c r="N678" s="11">
        <v>210226.65372999996</v>
      </c>
    </row>
    <row r="679" spans="1:14" customFormat="1" x14ac:dyDescent="0.25">
      <c r="A679" s="17">
        <v>2019</v>
      </c>
      <c r="B679" s="13" t="s">
        <v>25</v>
      </c>
      <c r="C679" s="18">
        <v>1</v>
      </c>
      <c r="D679" s="18">
        <v>1</v>
      </c>
      <c r="E679" s="100">
        <v>1</v>
      </c>
      <c r="F679" s="100" t="s">
        <v>82</v>
      </c>
      <c r="G679" s="100" t="s">
        <v>119</v>
      </c>
      <c r="H679" s="100" t="s">
        <v>61</v>
      </c>
      <c r="I679" s="21">
        <v>0</v>
      </c>
      <c r="J679" s="21">
        <v>0</v>
      </c>
      <c r="K679" s="21">
        <v>0.67296</v>
      </c>
      <c r="L679" s="21">
        <v>0</v>
      </c>
      <c r="M679" s="21">
        <v>0</v>
      </c>
      <c r="N679" s="11">
        <v>1000000</v>
      </c>
    </row>
    <row r="680" spans="1:14" customFormat="1" x14ac:dyDescent="0.25">
      <c r="A680" s="17">
        <v>2019</v>
      </c>
      <c r="B680" s="13" t="s">
        <v>25</v>
      </c>
      <c r="C680" s="18">
        <v>1</v>
      </c>
      <c r="D680" s="18">
        <v>1</v>
      </c>
      <c r="E680" s="100">
        <v>1</v>
      </c>
      <c r="F680" s="100" t="s">
        <v>82</v>
      </c>
      <c r="G680" s="100" t="s">
        <v>120</v>
      </c>
      <c r="H680" s="100" t="s">
        <v>61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11">
        <v>1000000</v>
      </c>
    </row>
    <row r="681" spans="1:14" customFormat="1" x14ac:dyDescent="0.25">
      <c r="A681" s="17">
        <v>2019</v>
      </c>
      <c r="B681" s="13" t="s">
        <v>25</v>
      </c>
      <c r="C681" s="18">
        <v>1</v>
      </c>
      <c r="D681" s="18">
        <v>1</v>
      </c>
      <c r="E681" s="100">
        <v>1</v>
      </c>
      <c r="F681" s="100" t="s">
        <v>82</v>
      </c>
      <c r="G681" s="100" t="s">
        <v>121</v>
      </c>
      <c r="H681" s="100" t="s">
        <v>61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11">
        <v>2500000</v>
      </c>
    </row>
    <row r="682" spans="1:14" customFormat="1" x14ac:dyDescent="0.25">
      <c r="A682" s="17">
        <v>2019</v>
      </c>
      <c r="B682" s="13" t="s">
        <v>25</v>
      </c>
      <c r="C682" s="18">
        <v>1</v>
      </c>
      <c r="D682" s="18">
        <v>1</v>
      </c>
      <c r="E682" s="100">
        <v>0</v>
      </c>
      <c r="F682" s="100" t="s">
        <v>82</v>
      </c>
      <c r="G682" s="100" t="s">
        <v>117</v>
      </c>
      <c r="H682" s="100" t="s">
        <v>122</v>
      </c>
      <c r="I682" s="21">
        <v>0</v>
      </c>
      <c r="J682" s="21">
        <v>0</v>
      </c>
      <c r="K682" s="21">
        <v>1156.25</v>
      </c>
      <c r="L682" s="21">
        <v>0</v>
      </c>
      <c r="M682" s="21">
        <v>0</v>
      </c>
      <c r="N682" s="11">
        <v>300000</v>
      </c>
    </row>
    <row r="683" spans="1:14" customFormat="1" x14ac:dyDescent="0.25">
      <c r="A683" s="17">
        <v>2019</v>
      </c>
      <c r="B683" s="13" t="s">
        <v>25</v>
      </c>
      <c r="C683" s="18">
        <v>1</v>
      </c>
      <c r="D683" s="18">
        <v>1</v>
      </c>
      <c r="E683" s="100">
        <v>1</v>
      </c>
      <c r="F683" s="100" t="s">
        <v>82</v>
      </c>
      <c r="G683" s="100" t="s">
        <v>123</v>
      </c>
      <c r="H683" s="100" t="s">
        <v>61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11">
        <v>3000000</v>
      </c>
    </row>
    <row r="684" spans="1:14" customFormat="1" x14ac:dyDescent="0.25">
      <c r="A684" s="17">
        <v>2019</v>
      </c>
      <c r="B684" s="13" t="s">
        <v>25</v>
      </c>
      <c r="C684" s="18">
        <v>1</v>
      </c>
      <c r="D684" s="18">
        <v>1</v>
      </c>
      <c r="E684" s="100">
        <v>1</v>
      </c>
      <c r="F684" s="100" t="s">
        <v>82</v>
      </c>
      <c r="G684" s="100" t="s">
        <v>124</v>
      </c>
      <c r="H684" s="100" t="s">
        <v>61</v>
      </c>
      <c r="I684" s="21">
        <v>1125000</v>
      </c>
      <c r="J684" s="21">
        <v>0</v>
      </c>
      <c r="K684" s="21">
        <v>1.8227199999999999</v>
      </c>
      <c r="L684" s="21">
        <v>0</v>
      </c>
      <c r="M684" s="21">
        <v>0</v>
      </c>
      <c r="N684" s="11">
        <v>2125000</v>
      </c>
    </row>
    <row r="685" spans="1:14" customFormat="1" x14ac:dyDescent="0.25">
      <c r="A685" s="17">
        <v>2019</v>
      </c>
      <c r="B685" s="13" t="s">
        <v>25</v>
      </c>
      <c r="C685" s="18">
        <v>1</v>
      </c>
      <c r="D685" s="18">
        <v>1</v>
      </c>
      <c r="E685" s="100">
        <v>0</v>
      </c>
      <c r="F685" s="100" t="s">
        <v>131</v>
      </c>
      <c r="G685" s="100" t="s">
        <v>132</v>
      </c>
      <c r="H685" s="100" t="s">
        <v>118</v>
      </c>
      <c r="I685" s="21">
        <v>0</v>
      </c>
      <c r="J685" s="21">
        <v>8709.3012500000186</v>
      </c>
      <c r="K685" s="21">
        <v>0</v>
      </c>
      <c r="L685" s="21">
        <v>0</v>
      </c>
      <c r="M685" s="21">
        <v>0</v>
      </c>
      <c r="N685" s="11">
        <v>708016.76757999999</v>
      </c>
    </row>
    <row r="686" spans="1:14" customFormat="1" x14ac:dyDescent="0.25">
      <c r="A686" s="17">
        <v>2019</v>
      </c>
      <c r="B686" s="13" t="s">
        <v>25</v>
      </c>
      <c r="C686" s="18">
        <v>1</v>
      </c>
      <c r="D686" s="18">
        <v>1</v>
      </c>
      <c r="E686" s="100">
        <v>0</v>
      </c>
      <c r="F686" s="100" t="s">
        <v>125</v>
      </c>
      <c r="G686" s="100" t="s">
        <v>126</v>
      </c>
      <c r="H686" s="100" t="s">
        <v>108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11">
        <v>0</v>
      </c>
    </row>
    <row r="687" spans="1:14" customFormat="1" x14ac:dyDescent="0.25">
      <c r="A687" s="17">
        <v>2019</v>
      </c>
      <c r="B687" s="13" t="s">
        <v>25</v>
      </c>
      <c r="C687" s="18">
        <v>1</v>
      </c>
      <c r="D687" s="18">
        <v>1</v>
      </c>
      <c r="E687" s="100">
        <v>0</v>
      </c>
      <c r="F687" s="100" t="s">
        <v>125</v>
      </c>
      <c r="G687" s="100" t="s">
        <v>126</v>
      </c>
      <c r="H687" s="100" t="s">
        <v>108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11">
        <v>0</v>
      </c>
    </row>
    <row r="688" spans="1:14" customFormat="1" x14ac:dyDescent="0.25">
      <c r="A688" s="17">
        <v>2019</v>
      </c>
      <c r="B688" s="13" t="s">
        <v>25</v>
      </c>
      <c r="C688" s="18">
        <v>1</v>
      </c>
      <c r="D688" s="18">
        <v>1</v>
      </c>
      <c r="E688" s="100">
        <v>0</v>
      </c>
      <c r="F688" s="100" t="s">
        <v>125</v>
      </c>
      <c r="G688" s="100" t="s">
        <v>126</v>
      </c>
      <c r="H688" s="100" t="s">
        <v>108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11">
        <v>0</v>
      </c>
    </row>
    <row r="689" spans="1:14" customFormat="1" x14ac:dyDescent="0.25">
      <c r="A689" s="17">
        <v>2019</v>
      </c>
      <c r="B689" s="13" t="s">
        <v>25</v>
      </c>
      <c r="C689" s="18">
        <v>1</v>
      </c>
      <c r="D689" s="18">
        <v>1</v>
      </c>
      <c r="E689" s="100">
        <v>0</v>
      </c>
      <c r="F689" s="100" t="s">
        <v>125</v>
      </c>
      <c r="G689" s="100" t="s">
        <v>127</v>
      </c>
      <c r="H689" s="100" t="s">
        <v>108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11">
        <v>0</v>
      </c>
    </row>
    <row r="690" spans="1:14" customFormat="1" x14ac:dyDescent="0.25">
      <c r="A690" s="17">
        <v>2019</v>
      </c>
      <c r="B690" s="13" t="s">
        <v>25</v>
      </c>
      <c r="C690" s="18">
        <v>1</v>
      </c>
      <c r="D690" s="18">
        <v>1</v>
      </c>
      <c r="E690" s="100">
        <v>0</v>
      </c>
      <c r="F690" s="100" t="s">
        <v>125</v>
      </c>
      <c r="G690" s="100" t="s">
        <v>127</v>
      </c>
      <c r="H690" s="100" t="s">
        <v>108</v>
      </c>
      <c r="I690" s="21">
        <v>0</v>
      </c>
      <c r="J690" s="21">
        <v>0</v>
      </c>
      <c r="K690" s="21">
        <v>0</v>
      </c>
      <c r="L690" s="21">
        <v>0</v>
      </c>
      <c r="M690" s="21">
        <v>0</v>
      </c>
      <c r="N690" s="11">
        <v>0</v>
      </c>
    </row>
    <row r="691" spans="1:14" customFormat="1" x14ac:dyDescent="0.25">
      <c r="A691" s="17">
        <v>2019</v>
      </c>
      <c r="B691" s="13" t="s">
        <v>25</v>
      </c>
      <c r="C691" s="18">
        <v>1</v>
      </c>
      <c r="D691" s="18">
        <v>1</v>
      </c>
      <c r="E691" s="100">
        <v>0</v>
      </c>
      <c r="F691" s="100" t="s">
        <v>125</v>
      </c>
      <c r="G691" s="100" t="s">
        <v>128</v>
      </c>
      <c r="H691" s="100" t="s">
        <v>108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  <c r="N691" s="11">
        <v>0</v>
      </c>
    </row>
    <row r="692" spans="1:14" customFormat="1" x14ac:dyDescent="0.25">
      <c r="A692" s="17">
        <v>2019</v>
      </c>
      <c r="B692" s="13" t="s">
        <v>25</v>
      </c>
      <c r="C692" s="18">
        <v>1</v>
      </c>
      <c r="D692" s="18">
        <v>1</v>
      </c>
      <c r="E692" s="100">
        <v>0</v>
      </c>
      <c r="F692" s="100" t="s">
        <v>125</v>
      </c>
      <c r="G692" s="100" t="s">
        <v>129</v>
      </c>
      <c r="H692" s="100" t="s">
        <v>108</v>
      </c>
      <c r="I692" s="21">
        <v>0</v>
      </c>
      <c r="J692" s="21">
        <v>19166.666666667094</v>
      </c>
      <c r="K692" s="21">
        <v>1436.1546874999913</v>
      </c>
      <c r="L692" s="21">
        <v>0</v>
      </c>
      <c r="M692" s="21">
        <v>0</v>
      </c>
      <c r="N692" s="11">
        <v>164999.99999999988</v>
      </c>
    </row>
    <row r="693" spans="1:14" customFormat="1" x14ac:dyDescent="0.25">
      <c r="A693" s="17">
        <v>2019</v>
      </c>
      <c r="B693" s="13" t="s">
        <v>25</v>
      </c>
      <c r="C693" s="18">
        <v>1</v>
      </c>
      <c r="D693" s="18">
        <v>1</v>
      </c>
      <c r="E693" s="100">
        <v>0</v>
      </c>
      <c r="F693" s="100" t="s">
        <v>125</v>
      </c>
      <c r="G693" s="100" t="s">
        <v>130</v>
      </c>
      <c r="H693" s="100" t="s">
        <v>108</v>
      </c>
      <c r="I693" s="21">
        <v>0</v>
      </c>
      <c r="J693" s="21">
        <v>10000</v>
      </c>
      <c r="K693" s="21">
        <v>57.083333333284827</v>
      </c>
      <c r="L693" s="21">
        <v>0</v>
      </c>
      <c r="M693" s="21">
        <v>0</v>
      </c>
      <c r="N693" s="11">
        <v>0</v>
      </c>
    </row>
    <row r="694" spans="1:14" customFormat="1" x14ac:dyDescent="0.25">
      <c r="A694" s="17">
        <v>2019</v>
      </c>
      <c r="B694" s="13" t="s">
        <v>25</v>
      </c>
      <c r="C694" s="18">
        <v>1</v>
      </c>
      <c r="D694" s="18">
        <v>0</v>
      </c>
      <c r="E694" s="100">
        <v>0</v>
      </c>
      <c r="F694" s="100" t="s">
        <v>133</v>
      </c>
      <c r="G694" s="100" t="s">
        <v>134</v>
      </c>
      <c r="H694" s="100" t="s">
        <v>68</v>
      </c>
      <c r="I694" s="21">
        <v>0</v>
      </c>
      <c r="J694" s="21">
        <v>0</v>
      </c>
      <c r="K694" s="21">
        <v>0</v>
      </c>
      <c r="L694" s="21">
        <v>0</v>
      </c>
      <c r="M694" s="21">
        <v>0</v>
      </c>
      <c r="N694" s="11">
        <v>363720.64230000001</v>
      </c>
    </row>
    <row r="695" spans="1:14" customFormat="1" x14ac:dyDescent="0.25">
      <c r="A695" s="17">
        <v>2019</v>
      </c>
      <c r="B695" s="13" t="s">
        <v>25</v>
      </c>
      <c r="C695" s="18">
        <v>1</v>
      </c>
      <c r="D695" s="18">
        <v>0</v>
      </c>
      <c r="E695" s="100">
        <v>0</v>
      </c>
      <c r="F695" s="100" t="s">
        <v>133</v>
      </c>
      <c r="G695" s="100" t="s">
        <v>135</v>
      </c>
      <c r="H695" s="100" t="s">
        <v>68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11">
        <v>353087.07893309998</v>
      </c>
    </row>
    <row r="696" spans="1:14" customFormat="1" x14ac:dyDescent="0.25">
      <c r="A696" s="17">
        <v>2019</v>
      </c>
      <c r="B696" s="13" t="s">
        <v>26</v>
      </c>
      <c r="C696" s="18">
        <v>1</v>
      </c>
      <c r="D696" s="18">
        <v>1</v>
      </c>
      <c r="E696" s="100">
        <v>0</v>
      </c>
      <c r="F696" s="100" t="s">
        <v>54</v>
      </c>
      <c r="G696" s="100" t="s">
        <v>55</v>
      </c>
      <c r="H696" s="100" t="s">
        <v>56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11">
        <v>52631.5789</v>
      </c>
    </row>
    <row r="697" spans="1:14" customFormat="1" x14ac:dyDescent="0.25">
      <c r="A697" s="17">
        <v>2019</v>
      </c>
      <c r="B697" s="13" t="s">
        <v>26</v>
      </c>
      <c r="C697" s="18">
        <v>1</v>
      </c>
      <c r="D697" s="18">
        <v>1</v>
      </c>
      <c r="E697" s="100">
        <v>0</v>
      </c>
      <c r="F697" s="100" t="s">
        <v>54</v>
      </c>
      <c r="G697" s="100" t="s">
        <v>55</v>
      </c>
      <c r="H697" s="100" t="s">
        <v>57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11">
        <v>4166.6679999999997</v>
      </c>
    </row>
    <row r="698" spans="1:14" customFormat="1" x14ac:dyDescent="0.25">
      <c r="A698" s="17">
        <v>2019</v>
      </c>
      <c r="B698" s="13" t="s">
        <v>26</v>
      </c>
      <c r="C698" s="18">
        <v>1</v>
      </c>
      <c r="D698" s="18">
        <v>1</v>
      </c>
      <c r="E698" s="100">
        <v>0</v>
      </c>
      <c r="F698" s="100" t="s">
        <v>54</v>
      </c>
      <c r="G698" s="100" t="s">
        <v>55</v>
      </c>
      <c r="H698" s="100" t="s">
        <v>58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11">
        <v>0</v>
      </c>
    </row>
    <row r="699" spans="1:14" customFormat="1" x14ac:dyDescent="0.25">
      <c r="A699" s="17">
        <v>2019</v>
      </c>
      <c r="B699" s="13" t="s">
        <v>26</v>
      </c>
      <c r="C699" s="18">
        <v>1</v>
      </c>
      <c r="D699" s="18">
        <v>1</v>
      </c>
      <c r="E699" s="100">
        <v>1</v>
      </c>
      <c r="F699" s="100" t="s">
        <v>59</v>
      </c>
      <c r="G699" s="100" t="s">
        <v>60</v>
      </c>
      <c r="H699" s="100" t="s">
        <v>61</v>
      </c>
      <c r="I699" s="21">
        <v>0</v>
      </c>
      <c r="J699" s="21">
        <v>14944.0296</v>
      </c>
      <c r="K699" s="21">
        <v>24184.417690000002</v>
      </c>
      <c r="L699" s="21">
        <v>0</v>
      </c>
      <c r="M699" s="21">
        <v>-1886.6595899998301</v>
      </c>
      <c r="N699" s="11">
        <v>2736666.48012</v>
      </c>
    </row>
    <row r="700" spans="1:14" customFormat="1" x14ac:dyDescent="0.25">
      <c r="A700" s="17">
        <v>2019</v>
      </c>
      <c r="B700" s="13" t="s">
        <v>26</v>
      </c>
      <c r="C700" s="18">
        <v>1</v>
      </c>
      <c r="D700" s="18">
        <v>1</v>
      </c>
      <c r="E700" s="100">
        <v>0</v>
      </c>
      <c r="F700" s="100" t="s">
        <v>59</v>
      </c>
      <c r="G700" s="100" t="s">
        <v>60</v>
      </c>
      <c r="H700" s="100" t="s">
        <v>62</v>
      </c>
      <c r="I700" s="21">
        <v>0</v>
      </c>
      <c r="J700" s="21">
        <v>0</v>
      </c>
      <c r="K700" s="21">
        <v>0</v>
      </c>
      <c r="L700" s="21">
        <v>0</v>
      </c>
      <c r="M700" s="21">
        <v>0</v>
      </c>
      <c r="N700" s="11">
        <v>0</v>
      </c>
    </row>
    <row r="701" spans="1:14" customFormat="1" x14ac:dyDescent="0.25">
      <c r="A701" s="17">
        <v>2019</v>
      </c>
      <c r="B701" s="13" t="s">
        <v>26</v>
      </c>
      <c r="C701" s="18">
        <v>1</v>
      </c>
      <c r="D701" s="18">
        <v>1</v>
      </c>
      <c r="E701" s="100">
        <v>0</v>
      </c>
      <c r="F701" s="100" t="s">
        <v>59</v>
      </c>
      <c r="G701" s="100" t="s">
        <v>60</v>
      </c>
      <c r="H701" s="100" t="s">
        <v>56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11">
        <v>368000</v>
      </c>
    </row>
    <row r="702" spans="1:14" customFormat="1" x14ac:dyDescent="0.25">
      <c r="A702" s="17">
        <v>2019</v>
      </c>
      <c r="B702" s="13" t="s">
        <v>26</v>
      </c>
      <c r="C702" s="18">
        <v>1</v>
      </c>
      <c r="D702" s="18">
        <v>1</v>
      </c>
      <c r="E702" s="100">
        <v>0</v>
      </c>
      <c r="F702" s="100" t="s">
        <v>59</v>
      </c>
      <c r="G702" s="100" t="s">
        <v>60</v>
      </c>
      <c r="H702" s="100" t="s">
        <v>63</v>
      </c>
      <c r="I702" s="21">
        <v>0</v>
      </c>
      <c r="J702" s="21">
        <v>0</v>
      </c>
      <c r="K702" s="21">
        <v>64.934719999999999</v>
      </c>
      <c r="L702" s="21">
        <v>0</v>
      </c>
      <c r="M702" s="21">
        <v>0</v>
      </c>
      <c r="N702" s="11">
        <v>33500</v>
      </c>
    </row>
    <row r="703" spans="1:14" customFormat="1" x14ac:dyDescent="0.25">
      <c r="A703" s="17">
        <v>2019</v>
      </c>
      <c r="B703" s="13" t="s">
        <v>26</v>
      </c>
      <c r="C703" s="18">
        <v>1</v>
      </c>
      <c r="D703" s="18">
        <v>1</v>
      </c>
      <c r="E703" s="100">
        <v>0</v>
      </c>
      <c r="F703" s="100" t="s">
        <v>59</v>
      </c>
      <c r="G703" s="100" t="s">
        <v>60</v>
      </c>
      <c r="H703" s="100" t="s">
        <v>57</v>
      </c>
      <c r="I703" s="21">
        <v>0</v>
      </c>
      <c r="J703" s="21">
        <v>0</v>
      </c>
      <c r="K703" s="21">
        <v>30</v>
      </c>
      <c r="L703" s="21">
        <v>0</v>
      </c>
      <c r="M703" s="21">
        <v>0</v>
      </c>
      <c r="N703" s="11">
        <v>92856.506129999994</v>
      </c>
    </row>
    <row r="704" spans="1:14" customFormat="1" x14ac:dyDescent="0.25">
      <c r="A704" s="17">
        <v>2019</v>
      </c>
      <c r="B704" s="13" t="s">
        <v>26</v>
      </c>
      <c r="C704" s="18">
        <v>1</v>
      </c>
      <c r="D704" s="18">
        <v>1</v>
      </c>
      <c r="E704" s="100">
        <v>1</v>
      </c>
      <c r="F704" s="100" t="s">
        <v>64</v>
      </c>
      <c r="G704" s="100" t="s">
        <v>65</v>
      </c>
      <c r="H704" s="100" t="s">
        <v>61</v>
      </c>
      <c r="I704" s="21">
        <v>37506.017829999997</v>
      </c>
      <c r="J704" s="21">
        <v>86900.184800000003</v>
      </c>
      <c r="K704" s="21">
        <v>33835.618440000006</v>
      </c>
      <c r="L704" s="21">
        <v>0</v>
      </c>
      <c r="M704" s="21">
        <v>-2629.307610000149</v>
      </c>
      <c r="N704" s="11">
        <v>6180074.7611699998</v>
      </c>
    </row>
    <row r="705" spans="1:14" customFormat="1" x14ac:dyDescent="0.25">
      <c r="A705" s="17">
        <v>2019</v>
      </c>
      <c r="B705" s="13" t="s">
        <v>26</v>
      </c>
      <c r="C705" s="18">
        <v>1</v>
      </c>
      <c r="D705" s="18">
        <v>1</v>
      </c>
      <c r="E705" s="100">
        <v>0</v>
      </c>
      <c r="F705" s="100" t="s">
        <v>64</v>
      </c>
      <c r="G705" s="100" t="s">
        <v>65</v>
      </c>
      <c r="H705" s="100" t="s">
        <v>66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11">
        <v>99186.003589999993</v>
      </c>
    </row>
    <row r="706" spans="1:14" customFormat="1" x14ac:dyDescent="0.25">
      <c r="A706" s="17">
        <v>2019</v>
      </c>
      <c r="B706" s="13" t="s">
        <v>26</v>
      </c>
      <c r="C706" s="18">
        <v>1</v>
      </c>
      <c r="D706" s="18">
        <v>1</v>
      </c>
      <c r="E706" s="100">
        <v>0</v>
      </c>
      <c r="F706" s="100" t="s">
        <v>64</v>
      </c>
      <c r="G706" s="100" t="s">
        <v>65</v>
      </c>
      <c r="H706" s="100" t="s">
        <v>67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11">
        <v>0</v>
      </c>
    </row>
    <row r="707" spans="1:14" customFormat="1" x14ac:dyDescent="0.25">
      <c r="A707" s="17">
        <v>2019</v>
      </c>
      <c r="B707" s="13" t="s">
        <v>26</v>
      </c>
      <c r="C707" s="18">
        <v>1</v>
      </c>
      <c r="D707" s="18">
        <v>0</v>
      </c>
      <c r="E707" s="100">
        <v>0</v>
      </c>
      <c r="F707" s="100" t="s">
        <v>64</v>
      </c>
      <c r="G707" s="100" t="s">
        <v>65</v>
      </c>
      <c r="H707" s="100" t="s">
        <v>68</v>
      </c>
      <c r="I707" s="21">
        <v>0</v>
      </c>
      <c r="J707" s="21">
        <v>0</v>
      </c>
      <c r="K707" s="21">
        <v>0</v>
      </c>
      <c r="L707" s="21">
        <v>0</v>
      </c>
      <c r="M707" s="21">
        <v>0</v>
      </c>
      <c r="N707" s="11">
        <v>0</v>
      </c>
    </row>
    <row r="708" spans="1:14" customFormat="1" x14ac:dyDescent="0.25">
      <c r="A708" s="17">
        <v>2019</v>
      </c>
      <c r="B708" s="13" t="s">
        <v>26</v>
      </c>
      <c r="C708" s="18">
        <v>1</v>
      </c>
      <c r="D708" s="18">
        <v>1</v>
      </c>
      <c r="E708" s="100">
        <v>1</v>
      </c>
      <c r="F708" s="100" t="s">
        <v>64</v>
      </c>
      <c r="G708" s="100" t="s">
        <v>65</v>
      </c>
      <c r="H708" s="100" t="s">
        <v>69</v>
      </c>
      <c r="I708" s="21">
        <v>0</v>
      </c>
      <c r="J708" s="21">
        <v>0</v>
      </c>
      <c r="K708" s="21">
        <v>0</v>
      </c>
      <c r="L708" s="21">
        <v>0</v>
      </c>
      <c r="M708" s="21">
        <v>-37.09023000000002</v>
      </c>
      <c r="N708" s="11">
        <v>1871.3783900000001</v>
      </c>
    </row>
    <row r="709" spans="1:14" customFormat="1" x14ac:dyDescent="0.25">
      <c r="A709" s="17">
        <v>2019</v>
      </c>
      <c r="B709" s="13" t="s">
        <v>26</v>
      </c>
      <c r="C709" s="18">
        <v>1</v>
      </c>
      <c r="D709" s="18">
        <v>1</v>
      </c>
      <c r="E709" s="100">
        <v>0</v>
      </c>
      <c r="F709" s="100" t="s">
        <v>64</v>
      </c>
      <c r="G709" s="100" t="s">
        <v>65</v>
      </c>
      <c r="H709" s="100" t="s">
        <v>70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11">
        <v>0</v>
      </c>
    </row>
    <row r="710" spans="1:14" customFormat="1" x14ac:dyDescent="0.25">
      <c r="A710" s="17">
        <v>2019</v>
      </c>
      <c r="B710" s="13" t="s">
        <v>26</v>
      </c>
      <c r="C710" s="18">
        <v>1</v>
      </c>
      <c r="D710" s="18">
        <v>1</v>
      </c>
      <c r="E710" s="100">
        <v>0</v>
      </c>
      <c r="F710" s="100" t="s">
        <v>64</v>
      </c>
      <c r="G710" s="100" t="s">
        <v>65</v>
      </c>
      <c r="H710" s="100" t="s">
        <v>71</v>
      </c>
      <c r="I710" s="21">
        <v>0</v>
      </c>
      <c r="J710" s="21">
        <v>45.481999999999999</v>
      </c>
      <c r="K710" s="21">
        <v>13.725887704500002</v>
      </c>
      <c r="L710" s="21">
        <v>0</v>
      </c>
      <c r="M710" s="21">
        <v>-10.839370000000002</v>
      </c>
      <c r="N710" s="11">
        <v>546.69632999999999</v>
      </c>
    </row>
    <row r="711" spans="1:14" customFormat="1" x14ac:dyDescent="0.25">
      <c r="A711" s="17">
        <v>2019</v>
      </c>
      <c r="B711" s="13" t="s">
        <v>26</v>
      </c>
      <c r="C711" s="18">
        <v>1</v>
      </c>
      <c r="D711" s="18">
        <v>1</v>
      </c>
      <c r="E711" s="100">
        <v>0</v>
      </c>
      <c r="F711" s="100" t="s">
        <v>64</v>
      </c>
      <c r="G711" s="100" t="s">
        <v>65</v>
      </c>
      <c r="H711" s="100" t="s">
        <v>5</v>
      </c>
      <c r="I711" s="21">
        <v>0</v>
      </c>
      <c r="J711" s="21">
        <v>0</v>
      </c>
      <c r="K711" s="21">
        <v>0</v>
      </c>
      <c r="L711" s="21">
        <v>0</v>
      </c>
      <c r="M711" s="21">
        <v>-312.07138999999734</v>
      </c>
      <c r="N711" s="11">
        <v>104745.48411</v>
      </c>
    </row>
    <row r="712" spans="1:14" customFormat="1" x14ac:dyDescent="0.25">
      <c r="A712" s="17">
        <v>2019</v>
      </c>
      <c r="B712" s="13" t="s">
        <v>26</v>
      </c>
      <c r="C712" s="18">
        <v>1</v>
      </c>
      <c r="D712" s="18">
        <v>1</v>
      </c>
      <c r="E712" s="100">
        <v>0</v>
      </c>
      <c r="F712" s="100" t="s">
        <v>64</v>
      </c>
      <c r="G712" s="100" t="s">
        <v>65</v>
      </c>
      <c r="H712" s="100" t="s">
        <v>72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11">
        <v>21865.82358</v>
      </c>
    </row>
    <row r="713" spans="1:14" customFormat="1" x14ac:dyDescent="0.25">
      <c r="A713" s="17">
        <v>2019</v>
      </c>
      <c r="B713" s="13" t="s">
        <v>26</v>
      </c>
      <c r="C713" s="18">
        <v>1</v>
      </c>
      <c r="D713" s="18">
        <v>1</v>
      </c>
      <c r="E713" s="100">
        <v>0</v>
      </c>
      <c r="F713" s="100" t="s">
        <v>64</v>
      </c>
      <c r="G713" s="100" t="s">
        <v>65</v>
      </c>
      <c r="H713" s="100" t="s">
        <v>73</v>
      </c>
      <c r="I713" s="21">
        <v>1464.0487000000001</v>
      </c>
      <c r="J713" s="21">
        <v>0</v>
      </c>
      <c r="K713" s="21">
        <v>1.4420500000000001</v>
      </c>
      <c r="L713" s="21">
        <v>0</v>
      </c>
      <c r="M713" s="21">
        <v>-832.32882000001041</v>
      </c>
      <c r="N713" s="11">
        <v>68989.503849999994</v>
      </c>
    </row>
    <row r="714" spans="1:14" customFormat="1" x14ac:dyDescent="0.25">
      <c r="A714" s="17">
        <v>2019</v>
      </c>
      <c r="B714" s="13" t="s">
        <v>26</v>
      </c>
      <c r="C714" s="18">
        <v>1</v>
      </c>
      <c r="D714" s="18">
        <v>1</v>
      </c>
      <c r="E714" s="100">
        <v>0</v>
      </c>
      <c r="F714" s="100" t="s">
        <v>64</v>
      </c>
      <c r="G714" s="100" t="s">
        <v>65</v>
      </c>
      <c r="H714" s="100" t="s">
        <v>74</v>
      </c>
      <c r="I714" s="21">
        <v>15680.606470000001</v>
      </c>
      <c r="J714" s="21">
        <v>0</v>
      </c>
      <c r="K714" s="21">
        <v>0</v>
      </c>
      <c r="L714" s="21">
        <v>0</v>
      </c>
      <c r="M714" s="21">
        <v>-1.8189894035458565E-12</v>
      </c>
      <c r="N714" s="11">
        <v>39690.18866</v>
      </c>
    </row>
    <row r="715" spans="1:14" customFormat="1" x14ac:dyDescent="0.25">
      <c r="A715" s="17">
        <v>2019</v>
      </c>
      <c r="B715" s="13" t="s">
        <v>26</v>
      </c>
      <c r="C715" s="18">
        <v>1</v>
      </c>
      <c r="D715" s="18">
        <v>1</v>
      </c>
      <c r="E715" s="100">
        <v>0</v>
      </c>
      <c r="F715" s="100" t="s">
        <v>64</v>
      </c>
      <c r="G715" s="100" t="s">
        <v>65</v>
      </c>
      <c r="H715" s="100" t="s">
        <v>75</v>
      </c>
      <c r="I715" s="21">
        <v>12361.70465</v>
      </c>
      <c r="J715" s="21">
        <v>0</v>
      </c>
      <c r="K715" s="21">
        <v>0</v>
      </c>
      <c r="L715" s="21">
        <v>0</v>
      </c>
      <c r="M715" s="21">
        <v>0</v>
      </c>
      <c r="N715" s="11">
        <v>57169.475570000002</v>
      </c>
    </row>
    <row r="716" spans="1:14" customFormat="1" x14ac:dyDescent="0.25">
      <c r="A716" s="17">
        <v>2019</v>
      </c>
      <c r="B716" s="13" t="s">
        <v>26</v>
      </c>
      <c r="C716" s="18">
        <v>1</v>
      </c>
      <c r="D716" s="18">
        <v>1</v>
      </c>
      <c r="E716" s="100">
        <v>0</v>
      </c>
      <c r="F716" s="100" t="s">
        <v>64</v>
      </c>
      <c r="G716" s="100" t="s">
        <v>65</v>
      </c>
      <c r="H716" s="100" t="s">
        <v>76</v>
      </c>
      <c r="I716" s="21">
        <v>0</v>
      </c>
      <c r="J716" s="21">
        <v>0</v>
      </c>
      <c r="K716" s="21">
        <v>0</v>
      </c>
      <c r="L716" s="21">
        <v>0</v>
      </c>
      <c r="M716" s="21">
        <v>-46.409999999999854</v>
      </c>
      <c r="N716" s="11">
        <v>2341.605</v>
      </c>
    </row>
    <row r="717" spans="1:14" customFormat="1" x14ac:dyDescent="0.25">
      <c r="A717" s="17">
        <v>2019</v>
      </c>
      <c r="B717" s="13" t="s">
        <v>26</v>
      </c>
      <c r="C717" s="18">
        <v>1</v>
      </c>
      <c r="D717" s="18">
        <v>1</v>
      </c>
      <c r="E717" s="100">
        <v>1</v>
      </c>
      <c r="F717" s="100" t="s">
        <v>77</v>
      </c>
      <c r="G717" s="100" t="s">
        <v>78</v>
      </c>
      <c r="H717" s="100" t="s">
        <v>61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11">
        <v>1533.10079</v>
      </c>
    </row>
    <row r="718" spans="1:14" customFormat="1" x14ac:dyDescent="0.25">
      <c r="A718" s="17">
        <v>2019</v>
      </c>
      <c r="B718" s="13" t="s">
        <v>26</v>
      </c>
      <c r="C718" s="18">
        <v>1</v>
      </c>
      <c r="D718" s="18">
        <v>1</v>
      </c>
      <c r="E718" s="100">
        <v>1</v>
      </c>
      <c r="F718" s="100" t="s">
        <v>77</v>
      </c>
      <c r="G718" s="100" t="s">
        <v>79</v>
      </c>
      <c r="H718" s="100" t="s">
        <v>61</v>
      </c>
      <c r="I718" s="21">
        <v>0</v>
      </c>
      <c r="J718" s="21">
        <v>0</v>
      </c>
      <c r="K718" s="21">
        <v>0</v>
      </c>
      <c r="L718" s="21">
        <v>0</v>
      </c>
      <c r="M718" s="21">
        <v>-510.6999300000025</v>
      </c>
      <c r="N718" s="11">
        <v>38476.270539999998</v>
      </c>
    </row>
    <row r="719" spans="1:14" customFormat="1" x14ac:dyDescent="0.25">
      <c r="A719" s="17">
        <v>2019</v>
      </c>
      <c r="B719" s="13" t="s">
        <v>26</v>
      </c>
      <c r="C719" s="18">
        <v>1</v>
      </c>
      <c r="D719" s="18">
        <v>1</v>
      </c>
      <c r="E719" s="100">
        <v>1</v>
      </c>
      <c r="F719" s="100" t="s">
        <v>77</v>
      </c>
      <c r="G719" s="100" t="s">
        <v>80</v>
      </c>
      <c r="H719" s="100" t="s">
        <v>61</v>
      </c>
      <c r="I719" s="21">
        <v>0</v>
      </c>
      <c r="J719" s="21">
        <v>40977.777779999997</v>
      </c>
      <c r="K719" s="21">
        <v>5460.8548899999996</v>
      </c>
      <c r="L719" s="21">
        <v>0</v>
      </c>
      <c r="M719" s="21">
        <v>0</v>
      </c>
      <c r="N719" s="11">
        <v>327822.22222</v>
      </c>
    </row>
    <row r="720" spans="1:14" customFormat="1" x14ac:dyDescent="0.25">
      <c r="A720" s="17">
        <v>2019</v>
      </c>
      <c r="B720" s="13" t="s">
        <v>26</v>
      </c>
      <c r="C720" s="18">
        <v>1</v>
      </c>
      <c r="D720" s="18">
        <v>1</v>
      </c>
      <c r="E720" s="100">
        <v>1</v>
      </c>
      <c r="F720" s="100" t="s">
        <v>77</v>
      </c>
      <c r="G720" s="100" t="s">
        <v>81</v>
      </c>
      <c r="H720" s="100" t="s">
        <v>61</v>
      </c>
      <c r="I720" s="21">
        <v>251141.71121000001</v>
      </c>
      <c r="J720" s="21">
        <v>0</v>
      </c>
      <c r="K720" s="21">
        <v>1250.5857599999999</v>
      </c>
      <c r="L720" s="21">
        <v>0</v>
      </c>
      <c r="M720" s="21">
        <v>-9518.1467099999136</v>
      </c>
      <c r="N720" s="11">
        <v>894562.92850000004</v>
      </c>
    </row>
    <row r="721" spans="1:14" customFormat="1" x14ac:dyDescent="0.25">
      <c r="A721" s="17">
        <v>2019</v>
      </c>
      <c r="B721" s="13" t="s">
        <v>26</v>
      </c>
      <c r="C721" s="18">
        <v>1</v>
      </c>
      <c r="D721" s="18">
        <v>1</v>
      </c>
      <c r="E721" s="100">
        <v>1</v>
      </c>
      <c r="F721" s="100" t="s">
        <v>82</v>
      </c>
      <c r="G721" s="100" t="s">
        <v>83</v>
      </c>
      <c r="H721" s="100" t="s">
        <v>61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11">
        <v>12343</v>
      </c>
    </row>
    <row r="722" spans="1:14" customFormat="1" x14ac:dyDescent="0.25">
      <c r="A722" s="17">
        <v>2019</v>
      </c>
      <c r="B722" s="13" t="s">
        <v>26</v>
      </c>
      <c r="C722" s="18">
        <v>1</v>
      </c>
      <c r="D722" s="18">
        <v>1</v>
      </c>
      <c r="E722" s="100">
        <v>1</v>
      </c>
      <c r="F722" s="100" t="s">
        <v>82</v>
      </c>
      <c r="G722" s="100" t="s">
        <v>84</v>
      </c>
      <c r="H722" s="100" t="s">
        <v>61</v>
      </c>
      <c r="I722" s="21">
        <v>0</v>
      </c>
      <c r="J722" s="21">
        <v>0</v>
      </c>
      <c r="K722" s="21">
        <v>0</v>
      </c>
      <c r="L722" s="21">
        <v>0</v>
      </c>
      <c r="M722" s="21">
        <v>0</v>
      </c>
      <c r="N722" s="11">
        <v>50183</v>
      </c>
    </row>
    <row r="723" spans="1:14" customFormat="1" x14ac:dyDescent="0.25">
      <c r="A723" s="17">
        <v>2019</v>
      </c>
      <c r="B723" s="13" t="s">
        <v>26</v>
      </c>
      <c r="C723" s="18">
        <v>1</v>
      </c>
      <c r="D723" s="18">
        <v>1</v>
      </c>
      <c r="E723" s="100">
        <v>1</v>
      </c>
      <c r="F723" s="100" t="s">
        <v>82</v>
      </c>
      <c r="G723" s="100" t="s">
        <v>85</v>
      </c>
      <c r="H723" s="100" t="s">
        <v>61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11">
        <v>0</v>
      </c>
    </row>
    <row r="724" spans="1:14" customFormat="1" x14ac:dyDescent="0.25">
      <c r="A724" s="17">
        <v>2019</v>
      </c>
      <c r="B724" s="13" t="s">
        <v>26</v>
      </c>
      <c r="C724" s="18">
        <v>1</v>
      </c>
      <c r="D724" s="18">
        <v>1</v>
      </c>
      <c r="E724" s="100">
        <v>1</v>
      </c>
      <c r="F724" s="100" t="s">
        <v>77</v>
      </c>
      <c r="G724" s="100" t="s">
        <v>86</v>
      </c>
      <c r="H724" s="100" t="s">
        <v>61</v>
      </c>
      <c r="I724" s="21">
        <v>16217.257670000001</v>
      </c>
      <c r="J724" s="21">
        <v>46147.252249999998</v>
      </c>
      <c r="K724" s="21">
        <v>16071.265509999999</v>
      </c>
      <c r="L724" s="21">
        <v>15.60806</v>
      </c>
      <c r="M724" s="21">
        <v>-2.9742999995942228</v>
      </c>
      <c r="N724" s="11">
        <v>5221344.58543</v>
      </c>
    </row>
    <row r="725" spans="1:14" customFormat="1" x14ac:dyDescent="0.25">
      <c r="A725" s="17">
        <v>2019</v>
      </c>
      <c r="B725" s="13" t="s">
        <v>26</v>
      </c>
      <c r="C725" s="18">
        <v>1</v>
      </c>
      <c r="D725" s="18">
        <v>1</v>
      </c>
      <c r="E725" s="100">
        <v>0</v>
      </c>
      <c r="F725" s="100" t="s">
        <v>77</v>
      </c>
      <c r="G725" s="100" t="s">
        <v>86</v>
      </c>
      <c r="H725" s="100" t="s">
        <v>67</v>
      </c>
      <c r="I725" s="21">
        <v>0</v>
      </c>
      <c r="J725" s="21">
        <v>0</v>
      </c>
      <c r="K725" s="21">
        <v>0</v>
      </c>
      <c r="L725" s="21">
        <v>0</v>
      </c>
      <c r="M725" s="21">
        <v>0</v>
      </c>
      <c r="N725" s="11">
        <v>23361.689149999998</v>
      </c>
    </row>
    <row r="726" spans="1:14" customFormat="1" x14ac:dyDescent="0.25">
      <c r="A726" s="17">
        <v>2019</v>
      </c>
      <c r="B726" s="13" t="s">
        <v>26</v>
      </c>
      <c r="C726" s="18">
        <v>1</v>
      </c>
      <c r="D726" s="18">
        <v>0</v>
      </c>
      <c r="E726" s="100">
        <v>0</v>
      </c>
      <c r="F726" s="100" t="s">
        <v>77</v>
      </c>
      <c r="G726" s="100" t="s">
        <v>86</v>
      </c>
      <c r="H726" s="100" t="s">
        <v>87</v>
      </c>
      <c r="I726" s="21">
        <v>0</v>
      </c>
      <c r="J726" s="21">
        <v>0</v>
      </c>
      <c r="K726" s="21">
        <v>0</v>
      </c>
      <c r="L726" s="21">
        <v>0</v>
      </c>
      <c r="M726" s="21">
        <v>0</v>
      </c>
      <c r="N726" s="11">
        <v>983.12721999999997</v>
      </c>
    </row>
    <row r="727" spans="1:14" customFormat="1" x14ac:dyDescent="0.25">
      <c r="A727" s="17">
        <v>2019</v>
      </c>
      <c r="B727" s="13" t="s">
        <v>26</v>
      </c>
      <c r="C727" s="18">
        <v>1</v>
      </c>
      <c r="D727" s="18">
        <v>0</v>
      </c>
      <c r="E727" s="100">
        <v>0</v>
      </c>
      <c r="F727" s="100" t="s">
        <v>77</v>
      </c>
      <c r="G727" s="100" t="s">
        <v>86</v>
      </c>
      <c r="H727" s="100" t="s">
        <v>88</v>
      </c>
      <c r="I727" s="21">
        <v>0</v>
      </c>
      <c r="J727" s="21">
        <v>0</v>
      </c>
      <c r="K727" s="21">
        <v>0</v>
      </c>
      <c r="L727" s="21">
        <v>0</v>
      </c>
      <c r="M727" s="21">
        <v>0</v>
      </c>
      <c r="N727" s="11">
        <v>0</v>
      </c>
    </row>
    <row r="728" spans="1:14" customFormat="1" x14ac:dyDescent="0.25">
      <c r="A728" s="17">
        <v>2019</v>
      </c>
      <c r="B728" s="13" t="s">
        <v>26</v>
      </c>
      <c r="C728" s="18">
        <v>1</v>
      </c>
      <c r="D728" s="18">
        <v>0</v>
      </c>
      <c r="E728" s="100">
        <v>0</v>
      </c>
      <c r="F728" s="100" t="s">
        <v>77</v>
      </c>
      <c r="G728" s="100" t="s">
        <v>86</v>
      </c>
      <c r="H728" s="100" t="s">
        <v>89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11">
        <v>0</v>
      </c>
    </row>
    <row r="729" spans="1:14" customFormat="1" x14ac:dyDescent="0.25">
      <c r="A729" s="17">
        <v>2019</v>
      </c>
      <c r="B729" s="13" t="s">
        <v>26</v>
      </c>
      <c r="C729" s="18">
        <v>1</v>
      </c>
      <c r="D729" s="18">
        <v>1</v>
      </c>
      <c r="E729" s="100">
        <v>0</v>
      </c>
      <c r="F729" s="100" t="s">
        <v>77</v>
      </c>
      <c r="G729" s="100" t="s">
        <v>86</v>
      </c>
      <c r="H729" s="100" t="s">
        <v>75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11">
        <v>75962.544179999997</v>
      </c>
    </row>
    <row r="730" spans="1:14" customFormat="1" x14ac:dyDescent="0.25">
      <c r="A730" s="17">
        <v>2019</v>
      </c>
      <c r="B730" s="13" t="s">
        <v>26</v>
      </c>
      <c r="C730" s="18">
        <v>1</v>
      </c>
      <c r="D730" s="18">
        <v>1</v>
      </c>
      <c r="E730" s="100">
        <v>0</v>
      </c>
      <c r="F730" s="100" t="s">
        <v>77</v>
      </c>
      <c r="G730" s="100" t="s">
        <v>86</v>
      </c>
      <c r="H730" s="100" t="s">
        <v>90</v>
      </c>
      <c r="I730" s="21">
        <v>0</v>
      </c>
      <c r="J730" s="21">
        <v>0</v>
      </c>
      <c r="K730" s="21">
        <v>0</v>
      </c>
      <c r="L730" s="21">
        <v>0</v>
      </c>
      <c r="M730" s="21">
        <v>0</v>
      </c>
      <c r="N730" s="11">
        <v>42102.525600000001</v>
      </c>
    </row>
    <row r="731" spans="1:14" customFormat="1" x14ac:dyDescent="0.25">
      <c r="A731" s="17">
        <v>2019</v>
      </c>
      <c r="B731" s="13" t="s">
        <v>26</v>
      </c>
      <c r="C731" s="18">
        <v>1</v>
      </c>
      <c r="D731" s="18">
        <v>1</v>
      </c>
      <c r="E731" s="100">
        <v>0</v>
      </c>
      <c r="F731" s="100" t="s">
        <v>77</v>
      </c>
      <c r="G731" s="100" t="s">
        <v>86</v>
      </c>
      <c r="H731" s="100" t="s">
        <v>5</v>
      </c>
      <c r="I731" s="21">
        <v>0</v>
      </c>
      <c r="J731" s="21">
        <v>1.91231</v>
      </c>
      <c r="K731" s="21">
        <v>0.26772000000000001</v>
      </c>
      <c r="L731" s="21">
        <v>0</v>
      </c>
      <c r="M731" s="21">
        <v>-1.6142642778049776E-13</v>
      </c>
      <c r="N731" s="11">
        <v>1432.9439299999999</v>
      </c>
    </row>
    <row r="732" spans="1:14" customFormat="1" x14ac:dyDescent="0.25">
      <c r="A732" s="17">
        <v>2019</v>
      </c>
      <c r="B732" s="13" t="s">
        <v>26</v>
      </c>
      <c r="C732" s="18">
        <v>1</v>
      </c>
      <c r="D732" s="18">
        <v>1</v>
      </c>
      <c r="E732" s="100">
        <v>1</v>
      </c>
      <c r="F732" s="100" t="s">
        <v>77</v>
      </c>
      <c r="G732" s="100" t="s">
        <v>86</v>
      </c>
      <c r="H732" s="100" t="s">
        <v>91</v>
      </c>
      <c r="I732" s="21">
        <v>0</v>
      </c>
      <c r="J732" s="21">
        <v>0</v>
      </c>
      <c r="K732" s="21">
        <v>0</v>
      </c>
      <c r="L732" s="21">
        <v>0</v>
      </c>
      <c r="M732" s="21">
        <v>-7.0000000000000184E-5</v>
      </c>
      <c r="N732" s="11">
        <v>3.65E-3</v>
      </c>
    </row>
    <row r="733" spans="1:14" customFormat="1" x14ac:dyDescent="0.25">
      <c r="A733" s="17">
        <v>2019</v>
      </c>
      <c r="B733" s="13" t="s">
        <v>26</v>
      </c>
      <c r="C733" s="18">
        <v>1</v>
      </c>
      <c r="D733" s="18">
        <v>1</v>
      </c>
      <c r="E733" s="100">
        <v>1</v>
      </c>
      <c r="F733" s="100" t="s">
        <v>77</v>
      </c>
      <c r="G733" s="100" t="s">
        <v>86</v>
      </c>
      <c r="H733" s="100" t="s">
        <v>92</v>
      </c>
      <c r="I733" s="21">
        <v>0</v>
      </c>
      <c r="J733" s="21">
        <v>479.89071999999999</v>
      </c>
      <c r="K733" s="21">
        <v>43.190159999999999</v>
      </c>
      <c r="L733" s="21">
        <v>0</v>
      </c>
      <c r="M733" s="21">
        <v>0</v>
      </c>
      <c r="N733" s="11">
        <v>3839.12572</v>
      </c>
    </row>
    <row r="734" spans="1:14" customFormat="1" x14ac:dyDescent="0.25">
      <c r="A734" s="17">
        <v>2019</v>
      </c>
      <c r="B734" s="13" t="s">
        <v>26</v>
      </c>
      <c r="C734" s="18">
        <v>1</v>
      </c>
      <c r="D734" s="18">
        <v>1</v>
      </c>
      <c r="E734" s="100">
        <v>0</v>
      </c>
      <c r="F734" s="100" t="s">
        <v>77</v>
      </c>
      <c r="G734" s="100" t="s">
        <v>86</v>
      </c>
      <c r="H734" s="100" t="s">
        <v>93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11">
        <v>3462.0118699999998</v>
      </c>
    </row>
    <row r="735" spans="1:14" customFormat="1" x14ac:dyDescent="0.25">
      <c r="A735" s="17">
        <v>2019</v>
      </c>
      <c r="B735" s="13" t="s">
        <v>26</v>
      </c>
      <c r="C735" s="18">
        <v>1</v>
      </c>
      <c r="D735" s="18">
        <v>1</v>
      </c>
      <c r="E735" s="100">
        <v>0</v>
      </c>
      <c r="F735" s="100" t="s">
        <v>77</v>
      </c>
      <c r="G735" s="100" t="s">
        <v>86</v>
      </c>
      <c r="H735" s="100" t="s">
        <v>94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11">
        <v>14500</v>
      </c>
    </row>
    <row r="736" spans="1:14" customFormat="1" x14ac:dyDescent="0.25">
      <c r="A736" s="17">
        <v>2019</v>
      </c>
      <c r="B736" s="13" t="s">
        <v>26</v>
      </c>
      <c r="C736" s="18">
        <v>1</v>
      </c>
      <c r="D736" s="18">
        <v>1</v>
      </c>
      <c r="E736" s="100">
        <v>0</v>
      </c>
      <c r="F736" s="100" t="s">
        <v>77</v>
      </c>
      <c r="G736" s="100" t="s">
        <v>86</v>
      </c>
      <c r="H736" s="100" t="s">
        <v>58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11">
        <v>27823.76281</v>
      </c>
    </row>
    <row r="737" spans="1:14" customFormat="1" x14ac:dyDescent="0.25">
      <c r="A737" s="17">
        <v>2019</v>
      </c>
      <c r="B737" s="13" t="s">
        <v>26</v>
      </c>
      <c r="C737" s="18">
        <v>1</v>
      </c>
      <c r="D737" s="18">
        <v>1</v>
      </c>
      <c r="E737" s="100">
        <v>1</v>
      </c>
      <c r="F737" s="100" t="s">
        <v>77</v>
      </c>
      <c r="G737" s="100" t="s">
        <v>95</v>
      </c>
      <c r="H737" s="100" t="s">
        <v>61</v>
      </c>
      <c r="I737" s="21">
        <v>9333.7662799999998</v>
      </c>
      <c r="J737" s="21">
        <v>16264.83093</v>
      </c>
      <c r="K737" s="21">
        <v>8398.0251599999992</v>
      </c>
      <c r="L737" s="21">
        <v>344.52674999999999</v>
      </c>
      <c r="M737" s="21">
        <v>-7.2759576141834259E-11</v>
      </c>
      <c r="N737" s="11">
        <v>2949725.2624900001</v>
      </c>
    </row>
    <row r="738" spans="1:14" customFormat="1" x14ac:dyDescent="0.25">
      <c r="A738" s="17">
        <v>2019</v>
      </c>
      <c r="B738" s="13" t="s">
        <v>26</v>
      </c>
      <c r="C738" s="18">
        <v>1</v>
      </c>
      <c r="D738" s="18">
        <v>1</v>
      </c>
      <c r="E738" s="100">
        <v>0</v>
      </c>
      <c r="F738" s="100" t="s">
        <v>77</v>
      </c>
      <c r="G738" s="100" t="s">
        <v>95</v>
      </c>
      <c r="H738" s="100" t="s">
        <v>74</v>
      </c>
      <c r="I738" s="21">
        <v>0</v>
      </c>
      <c r="J738" s="21">
        <v>3333.3333299999999</v>
      </c>
      <c r="K738" s="21">
        <v>604.03052000000002</v>
      </c>
      <c r="L738" s="21">
        <v>0</v>
      </c>
      <c r="M738" s="21">
        <v>-8.6401996668428183E-12</v>
      </c>
      <c r="N738" s="11">
        <v>121218.04844</v>
      </c>
    </row>
    <row r="739" spans="1:14" customFormat="1" x14ac:dyDescent="0.25">
      <c r="A739" s="17">
        <v>2019</v>
      </c>
      <c r="B739" s="13" t="s">
        <v>26</v>
      </c>
      <c r="C739" s="18">
        <v>1</v>
      </c>
      <c r="D739" s="18">
        <v>1</v>
      </c>
      <c r="E739" s="100">
        <v>0</v>
      </c>
      <c r="F739" s="100" t="s">
        <v>77</v>
      </c>
      <c r="G739" s="100" t="s">
        <v>95</v>
      </c>
      <c r="H739" s="100" t="s">
        <v>67</v>
      </c>
      <c r="I739" s="21">
        <v>0</v>
      </c>
      <c r="J739" s="21">
        <v>4166.5512500000004</v>
      </c>
      <c r="K739" s="21">
        <v>1665.09521</v>
      </c>
      <c r="L739" s="21">
        <v>284.89952</v>
      </c>
      <c r="M739" s="21">
        <v>-1.8189894035458565E-11</v>
      </c>
      <c r="N739" s="11">
        <v>201923.40041999999</v>
      </c>
    </row>
    <row r="740" spans="1:14" customFormat="1" x14ac:dyDescent="0.25">
      <c r="A740" s="17">
        <v>2019</v>
      </c>
      <c r="B740" s="13" t="s">
        <v>26</v>
      </c>
      <c r="C740" s="18">
        <v>1</v>
      </c>
      <c r="D740" s="18">
        <v>1</v>
      </c>
      <c r="E740" s="100">
        <v>0</v>
      </c>
      <c r="F740" s="100" t="s">
        <v>77</v>
      </c>
      <c r="G740" s="100" t="s">
        <v>95</v>
      </c>
      <c r="H740" s="100" t="s">
        <v>96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11">
        <v>0</v>
      </c>
    </row>
    <row r="741" spans="1:14" customFormat="1" x14ac:dyDescent="0.25">
      <c r="A741" s="17">
        <v>2019</v>
      </c>
      <c r="B741" s="13" t="s">
        <v>26</v>
      </c>
      <c r="C741" s="18">
        <v>1</v>
      </c>
      <c r="D741" s="18">
        <v>1</v>
      </c>
      <c r="E741" s="100">
        <v>0</v>
      </c>
      <c r="F741" s="100" t="s">
        <v>77</v>
      </c>
      <c r="G741" s="100" t="s">
        <v>95</v>
      </c>
      <c r="H741" s="100" t="s">
        <v>93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11">
        <v>56938.824330000003</v>
      </c>
    </row>
    <row r="742" spans="1:14" customFormat="1" x14ac:dyDescent="0.25">
      <c r="A742" s="17">
        <v>2019</v>
      </c>
      <c r="B742" s="13" t="s">
        <v>26</v>
      </c>
      <c r="C742" s="18">
        <v>1</v>
      </c>
      <c r="D742" s="18">
        <v>1</v>
      </c>
      <c r="E742" s="100">
        <v>0</v>
      </c>
      <c r="F742" s="100" t="s">
        <v>77</v>
      </c>
      <c r="G742" s="100" t="s">
        <v>95</v>
      </c>
      <c r="H742" s="100" t="s">
        <v>5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11">
        <v>0</v>
      </c>
    </row>
    <row r="743" spans="1:14" customFormat="1" x14ac:dyDescent="0.25">
      <c r="A743" s="17">
        <v>2019</v>
      </c>
      <c r="B743" s="13" t="s">
        <v>26</v>
      </c>
      <c r="C743" s="18">
        <v>1</v>
      </c>
      <c r="D743" s="18">
        <v>1</v>
      </c>
      <c r="E743" s="100">
        <v>0</v>
      </c>
      <c r="F743" s="100" t="s">
        <v>77</v>
      </c>
      <c r="G743" s="100" t="s">
        <v>95</v>
      </c>
      <c r="H743" s="100" t="s">
        <v>75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11">
        <v>0</v>
      </c>
    </row>
    <row r="744" spans="1:14" customFormat="1" x14ac:dyDescent="0.25">
      <c r="A744" s="17">
        <v>2019</v>
      </c>
      <c r="B744" s="13" t="s">
        <v>26</v>
      </c>
      <c r="C744" s="18">
        <v>1</v>
      </c>
      <c r="D744" s="18">
        <v>0</v>
      </c>
      <c r="E744" s="100">
        <v>0</v>
      </c>
      <c r="F744" s="100" t="s">
        <v>77</v>
      </c>
      <c r="G744" s="100" t="s">
        <v>95</v>
      </c>
      <c r="H744" s="100" t="s">
        <v>87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11">
        <v>0</v>
      </c>
    </row>
    <row r="745" spans="1:14" customFormat="1" x14ac:dyDescent="0.25">
      <c r="A745" s="17">
        <v>2019</v>
      </c>
      <c r="B745" s="13" t="s">
        <v>26</v>
      </c>
      <c r="C745" s="18">
        <v>1</v>
      </c>
      <c r="D745" s="18">
        <v>1</v>
      </c>
      <c r="E745" s="100">
        <v>0</v>
      </c>
      <c r="F745" s="100" t="s">
        <v>77</v>
      </c>
      <c r="G745" s="100" t="s">
        <v>95</v>
      </c>
      <c r="H745" s="100" t="s">
        <v>70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11">
        <v>44359.044320000001</v>
      </c>
    </row>
    <row r="746" spans="1:14" customFormat="1" x14ac:dyDescent="0.25">
      <c r="A746" s="17">
        <v>2019</v>
      </c>
      <c r="B746" s="13" t="s">
        <v>26</v>
      </c>
      <c r="C746" s="18">
        <v>1</v>
      </c>
      <c r="D746" s="18">
        <v>1</v>
      </c>
      <c r="E746" s="100">
        <v>0</v>
      </c>
      <c r="F746" s="100" t="s">
        <v>77</v>
      </c>
      <c r="G746" s="100" t="s">
        <v>95</v>
      </c>
      <c r="H746" s="100" t="s">
        <v>97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11">
        <v>44650.454030000001</v>
      </c>
    </row>
    <row r="747" spans="1:14" customFormat="1" x14ac:dyDescent="0.25">
      <c r="A747" s="17">
        <v>2019</v>
      </c>
      <c r="B747" s="13" t="s">
        <v>26</v>
      </c>
      <c r="C747" s="18">
        <v>1</v>
      </c>
      <c r="D747" s="18">
        <v>1</v>
      </c>
      <c r="E747" s="100">
        <v>1</v>
      </c>
      <c r="F747" s="100" t="s">
        <v>77</v>
      </c>
      <c r="G747" s="100" t="s">
        <v>98</v>
      </c>
      <c r="H747" s="100" t="s">
        <v>61</v>
      </c>
      <c r="I747" s="21">
        <v>71</v>
      </c>
      <c r="J747" s="21">
        <v>0</v>
      </c>
      <c r="K747" s="21">
        <v>0</v>
      </c>
      <c r="L747" s="21">
        <v>0</v>
      </c>
      <c r="M747" s="21">
        <v>0</v>
      </c>
      <c r="N747" s="11">
        <v>605836.89078000002</v>
      </c>
    </row>
    <row r="748" spans="1:14" customFormat="1" x14ac:dyDescent="0.25">
      <c r="A748" s="17">
        <v>2019</v>
      </c>
      <c r="B748" s="13" t="s">
        <v>26</v>
      </c>
      <c r="C748" s="18">
        <v>1</v>
      </c>
      <c r="D748" s="18">
        <v>1</v>
      </c>
      <c r="E748" s="100">
        <v>0</v>
      </c>
      <c r="F748" s="100" t="s">
        <v>77</v>
      </c>
      <c r="G748" s="100" t="s">
        <v>98</v>
      </c>
      <c r="H748" s="100" t="s">
        <v>99</v>
      </c>
      <c r="I748" s="21">
        <v>0</v>
      </c>
      <c r="J748" s="21">
        <v>0</v>
      </c>
      <c r="K748" s="21">
        <v>0</v>
      </c>
      <c r="L748" s="21">
        <v>0</v>
      </c>
      <c r="M748" s="21">
        <v>0</v>
      </c>
      <c r="N748" s="11">
        <v>91469.876640000002</v>
      </c>
    </row>
    <row r="749" spans="1:14" customFormat="1" x14ac:dyDescent="0.25">
      <c r="A749" s="17">
        <v>2019</v>
      </c>
      <c r="B749" s="13" t="s">
        <v>26</v>
      </c>
      <c r="C749" s="18">
        <v>1</v>
      </c>
      <c r="D749" s="18">
        <v>1</v>
      </c>
      <c r="E749" s="100">
        <v>0</v>
      </c>
      <c r="F749" s="100" t="s">
        <v>77</v>
      </c>
      <c r="G749" s="100" t="s">
        <v>98</v>
      </c>
      <c r="H749" s="100" t="s">
        <v>67</v>
      </c>
      <c r="I749" s="21">
        <v>0</v>
      </c>
      <c r="J749" s="21">
        <v>0</v>
      </c>
      <c r="K749" s="21">
        <v>0</v>
      </c>
      <c r="L749" s="21">
        <v>0</v>
      </c>
      <c r="M749" s="21">
        <v>0</v>
      </c>
      <c r="N749" s="11">
        <v>326087.08601999999</v>
      </c>
    </row>
    <row r="750" spans="1:14" customFormat="1" x14ac:dyDescent="0.25">
      <c r="A750" s="17">
        <v>2019</v>
      </c>
      <c r="B750" s="13" t="s">
        <v>26</v>
      </c>
      <c r="C750" s="18">
        <v>1</v>
      </c>
      <c r="D750" s="18">
        <v>1</v>
      </c>
      <c r="E750" s="100">
        <v>0</v>
      </c>
      <c r="F750" s="100" t="s">
        <v>77</v>
      </c>
      <c r="G750" s="100" t="s">
        <v>98</v>
      </c>
      <c r="H750" s="100" t="s">
        <v>63</v>
      </c>
      <c r="I750" s="21">
        <v>0</v>
      </c>
      <c r="J750" s="21">
        <v>0</v>
      </c>
      <c r="K750" s="21">
        <v>0</v>
      </c>
      <c r="L750" s="21">
        <v>0</v>
      </c>
      <c r="M750" s="21">
        <v>0</v>
      </c>
      <c r="N750" s="11">
        <v>82817.632880000005</v>
      </c>
    </row>
    <row r="751" spans="1:14" customFormat="1" x14ac:dyDescent="0.25">
      <c r="A751" s="17">
        <v>2019</v>
      </c>
      <c r="B751" s="13" t="s">
        <v>26</v>
      </c>
      <c r="C751" s="18">
        <v>1</v>
      </c>
      <c r="D751" s="18">
        <v>1</v>
      </c>
      <c r="E751" s="100">
        <v>0</v>
      </c>
      <c r="F751" s="100" t="s">
        <v>77</v>
      </c>
      <c r="G751" s="100" t="s">
        <v>98</v>
      </c>
      <c r="H751" s="100" t="s">
        <v>100</v>
      </c>
      <c r="I751" s="21">
        <v>0</v>
      </c>
      <c r="J751" s="21">
        <v>0</v>
      </c>
      <c r="K751" s="21">
        <v>0</v>
      </c>
      <c r="L751" s="21">
        <v>0</v>
      </c>
      <c r="M751" s="21">
        <v>0</v>
      </c>
      <c r="N751" s="11">
        <v>24951.483899999999</v>
      </c>
    </row>
    <row r="752" spans="1:14" customFormat="1" x14ac:dyDescent="0.25">
      <c r="A752" s="17">
        <v>2019</v>
      </c>
      <c r="B752" s="13" t="s">
        <v>26</v>
      </c>
      <c r="C752" s="18">
        <v>1</v>
      </c>
      <c r="D752" s="18">
        <v>1</v>
      </c>
      <c r="E752" s="100">
        <v>0</v>
      </c>
      <c r="F752" s="100" t="s">
        <v>77</v>
      </c>
      <c r="G752" s="100" t="s">
        <v>98</v>
      </c>
      <c r="H752" s="100" t="s">
        <v>94</v>
      </c>
      <c r="I752" s="21">
        <v>0</v>
      </c>
      <c r="J752" s="21">
        <v>0</v>
      </c>
      <c r="K752" s="21">
        <v>0</v>
      </c>
      <c r="L752" s="21">
        <v>0</v>
      </c>
      <c r="M752" s="21">
        <v>0</v>
      </c>
      <c r="N752" s="11">
        <v>7684.4087399999999</v>
      </c>
    </row>
    <row r="753" spans="1:14" customFormat="1" x14ac:dyDescent="0.25">
      <c r="A753" s="17">
        <v>2019</v>
      </c>
      <c r="B753" s="13" t="s">
        <v>26</v>
      </c>
      <c r="C753" s="18">
        <v>1</v>
      </c>
      <c r="D753" s="18">
        <v>1</v>
      </c>
      <c r="E753" s="100">
        <v>1</v>
      </c>
      <c r="F753" s="100" t="s">
        <v>82</v>
      </c>
      <c r="G753" s="100" t="s">
        <v>101</v>
      </c>
      <c r="H753" s="100" t="s">
        <v>61</v>
      </c>
      <c r="I753" s="21">
        <v>0</v>
      </c>
      <c r="J753" s="21">
        <v>0</v>
      </c>
      <c r="K753" s="21">
        <v>0</v>
      </c>
      <c r="L753" s="21">
        <v>0</v>
      </c>
      <c r="M753" s="21">
        <v>0</v>
      </c>
      <c r="N753" s="11">
        <v>87605</v>
      </c>
    </row>
    <row r="754" spans="1:14" customFormat="1" x14ac:dyDescent="0.25">
      <c r="A754" s="17">
        <v>2019</v>
      </c>
      <c r="B754" s="13" t="s">
        <v>26</v>
      </c>
      <c r="C754" s="18">
        <v>1</v>
      </c>
      <c r="D754" s="18">
        <v>1</v>
      </c>
      <c r="E754" s="100">
        <v>1</v>
      </c>
      <c r="F754" s="100" t="s">
        <v>82</v>
      </c>
      <c r="G754" s="100" t="s">
        <v>101</v>
      </c>
      <c r="H754" s="100" t="s">
        <v>102</v>
      </c>
      <c r="I754" s="21">
        <v>0</v>
      </c>
      <c r="J754" s="21">
        <v>0</v>
      </c>
      <c r="K754" s="21">
        <v>0</v>
      </c>
      <c r="L754" s="21">
        <v>0</v>
      </c>
      <c r="M754" s="21">
        <v>0</v>
      </c>
      <c r="N754" s="11">
        <v>299</v>
      </c>
    </row>
    <row r="755" spans="1:14" customFormat="1" x14ac:dyDescent="0.25">
      <c r="A755" s="17">
        <v>2019</v>
      </c>
      <c r="B755" s="13" t="s">
        <v>26</v>
      </c>
      <c r="C755" s="18">
        <v>1</v>
      </c>
      <c r="D755" s="18">
        <v>1</v>
      </c>
      <c r="E755" s="100">
        <v>1</v>
      </c>
      <c r="F755" s="100" t="s">
        <v>82</v>
      </c>
      <c r="G755" s="100" t="s">
        <v>101</v>
      </c>
      <c r="H755" s="100" t="s">
        <v>103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11">
        <v>1263</v>
      </c>
    </row>
    <row r="756" spans="1:14" customFormat="1" x14ac:dyDescent="0.25">
      <c r="A756" s="17">
        <v>2019</v>
      </c>
      <c r="B756" s="13" t="s">
        <v>26</v>
      </c>
      <c r="C756" s="18">
        <v>1</v>
      </c>
      <c r="D756" s="18">
        <v>0</v>
      </c>
      <c r="E756" s="100">
        <v>0</v>
      </c>
      <c r="F756" s="100" t="s">
        <v>82</v>
      </c>
      <c r="G756" s="100" t="s">
        <v>101</v>
      </c>
      <c r="H756" s="100" t="s">
        <v>87</v>
      </c>
      <c r="I756" s="21">
        <v>0</v>
      </c>
      <c r="J756" s="21">
        <v>0</v>
      </c>
      <c r="K756" s="21">
        <v>0</v>
      </c>
      <c r="L756" s="21">
        <v>0</v>
      </c>
      <c r="M756" s="21">
        <v>0</v>
      </c>
      <c r="N756" s="11">
        <v>2</v>
      </c>
    </row>
    <row r="757" spans="1:14" customFormat="1" x14ac:dyDescent="0.25">
      <c r="A757" s="17">
        <v>2019</v>
      </c>
      <c r="B757" s="13" t="s">
        <v>26</v>
      </c>
      <c r="C757" s="18">
        <v>1</v>
      </c>
      <c r="D757" s="18">
        <v>1</v>
      </c>
      <c r="E757" s="100">
        <v>1</v>
      </c>
      <c r="F757" s="100" t="s">
        <v>82</v>
      </c>
      <c r="G757" s="100" t="s">
        <v>101</v>
      </c>
      <c r="H757" s="100" t="s">
        <v>104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11">
        <v>155</v>
      </c>
    </row>
    <row r="758" spans="1:14" customFormat="1" x14ac:dyDescent="0.25">
      <c r="A758" s="17">
        <v>2019</v>
      </c>
      <c r="B758" s="13" t="s">
        <v>26</v>
      </c>
      <c r="C758" s="18">
        <v>1</v>
      </c>
      <c r="D758" s="18">
        <v>1</v>
      </c>
      <c r="E758" s="100">
        <v>1</v>
      </c>
      <c r="F758" s="100" t="s">
        <v>82</v>
      </c>
      <c r="G758" s="100" t="s">
        <v>101</v>
      </c>
      <c r="H758" s="100" t="s">
        <v>105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11">
        <v>239</v>
      </c>
    </row>
    <row r="759" spans="1:14" customFormat="1" x14ac:dyDescent="0.25">
      <c r="A759" s="17">
        <v>2019</v>
      </c>
      <c r="B759" s="13" t="s">
        <v>26</v>
      </c>
      <c r="C759" s="18">
        <v>1</v>
      </c>
      <c r="D759" s="18">
        <v>1</v>
      </c>
      <c r="E759" s="100">
        <v>1</v>
      </c>
      <c r="F759" s="100" t="s">
        <v>82</v>
      </c>
      <c r="G759" s="100" t="s">
        <v>101</v>
      </c>
      <c r="H759" s="100" t="s">
        <v>106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11">
        <v>699</v>
      </c>
    </row>
    <row r="760" spans="1:14" customFormat="1" x14ac:dyDescent="0.25">
      <c r="A760" s="17">
        <v>2019</v>
      </c>
      <c r="B760" s="13" t="s">
        <v>26</v>
      </c>
      <c r="C760" s="18">
        <v>1</v>
      </c>
      <c r="D760" s="18">
        <v>1</v>
      </c>
      <c r="E760" s="100">
        <v>0</v>
      </c>
      <c r="F760" s="100" t="s">
        <v>82</v>
      </c>
      <c r="G760" s="100" t="s">
        <v>101</v>
      </c>
      <c r="H760" s="100" t="s">
        <v>107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11">
        <v>2711</v>
      </c>
    </row>
    <row r="761" spans="1:14" customFormat="1" x14ac:dyDescent="0.25">
      <c r="A761" s="17">
        <v>2019</v>
      </c>
      <c r="B761" s="13" t="s">
        <v>26</v>
      </c>
      <c r="C761" s="18">
        <v>1</v>
      </c>
      <c r="D761" s="18">
        <v>1</v>
      </c>
      <c r="E761" s="100">
        <v>0</v>
      </c>
      <c r="F761" s="100" t="s">
        <v>82</v>
      </c>
      <c r="G761" s="100" t="s">
        <v>101</v>
      </c>
      <c r="H761" s="100" t="s">
        <v>108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11">
        <v>11335</v>
      </c>
    </row>
    <row r="762" spans="1:14" customFormat="1" x14ac:dyDescent="0.25">
      <c r="A762" s="17">
        <v>2019</v>
      </c>
      <c r="B762" s="13" t="s">
        <v>26</v>
      </c>
      <c r="C762" s="18">
        <v>1</v>
      </c>
      <c r="D762" s="18">
        <v>1</v>
      </c>
      <c r="E762" s="100">
        <v>0</v>
      </c>
      <c r="F762" s="100" t="s">
        <v>82</v>
      </c>
      <c r="G762" s="100" t="s">
        <v>101</v>
      </c>
      <c r="H762" s="100" t="s">
        <v>58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11">
        <v>487</v>
      </c>
    </row>
    <row r="763" spans="1:14" customFormat="1" x14ac:dyDescent="0.25">
      <c r="A763" s="17">
        <v>2019</v>
      </c>
      <c r="B763" s="13" t="s">
        <v>26</v>
      </c>
      <c r="C763" s="18">
        <v>1</v>
      </c>
      <c r="D763" s="18">
        <v>1</v>
      </c>
      <c r="E763" s="100">
        <v>1</v>
      </c>
      <c r="F763" s="100" t="s">
        <v>82</v>
      </c>
      <c r="G763" s="100" t="s">
        <v>109</v>
      </c>
      <c r="H763" s="100" t="s">
        <v>61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11">
        <v>184368</v>
      </c>
    </row>
    <row r="764" spans="1:14" customFormat="1" x14ac:dyDescent="0.25">
      <c r="A764" s="17">
        <v>2019</v>
      </c>
      <c r="B764" s="13" t="s">
        <v>26</v>
      </c>
      <c r="C764" s="18">
        <v>1</v>
      </c>
      <c r="D764" s="18">
        <v>1</v>
      </c>
      <c r="E764" s="100">
        <v>1</v>
      </c>
      <c r="F764" s="100" t="s">
        <v>82</v>
      </c>
      <c r="G764" s="100" t="s">
        <v>109</v>
      </c>
      <c r="H764" s="100" t="s">
        <v>102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11">
        <v>2230</v>
      </c>
    </row>
    <row r="765" spans="1:14" customFormat="1" x14ac:dyDescent="0.25">
      <c r="A765" s="17">
        <v>2019</v>
      </c>
      <c r="B765" s="13" t="s">
        <v>26</v>
      </c>
      <c r="C765" s="18">
        <v>1</v>
      </c>
      <c r="D765" s="18">
        <v>1</v>
      </c>
      <c r="E765" s="100">
        <v>1</v>
      </c>
      <c r="F765" s="100" t="s">
        <v>82</v>
      </c>
      <c r="G765" s="100" t="s">
        <v>109</v>
      </c>
      <c r="H765" s="100" t="s">
        <v>103</v>
      </c>
      <c r="I765" s="21">
        <v>0</v>
      </c>
      <c r="J765" s="21">
        <v>0</v>
      </c>
      <c r="K765" s="21">
        <v>0</v>
      </c>
      <c r="L765" s="21">
        <v>0</v>
      </c>
      <c r="M765" s="21">
        <v>0</v>
      </c>
      <c r="N765" s="11">
        <v>8092</v>
      </c>
    </row>
    <row r="766" spans="1:14" customFormat="1" x14ac:dyDescent="0.25">
      <c r="A766" s="17">
        <v>2019</v>
      </c>
      <c r="B766" s="13" t="s">
        <v>26</v>
      </c>
      <c r="C766" s="18">
        <v>1</v>
      </c>
      <c r="D766" s="18">
        <v>0</v>
      </c>
      <c r="E766" s="100">
        <v>0</v>
      </c>
      <c r="F766" s="100" t="s">
        <v>82</v>
      </c>
      <c r="G766" s="100" t="s">
        <v>109</v>
      </c>
      <c r="H766" s="100" t="s">
        <v>87</v>
      </c>
      <c r="I766" s="21">
        <v>0</v>
      </c>
      <c r="J766" s="21">
        <v>0</v>
      </c>
      <c r="K766" s="21">
        <v>0</v>
      </c>
      <c r="L766" s="21">
        <v>0</v>
      </c>
      <c r="M766" s="21">
        <v>0</v>
      </c>
      <c r="N766" s="11">
        <v>19.411000000000001</v>
      </c>
    </row>
    <row r="767" spans="1:14" customFormat="1" x14ac:dyDescent="0.25">
      <c r="A767" s="17">
        <v>2019</v>
      </c>
      <c r="B767" s="13" t="s">
        <v>26</v>
      </c>
      <c r="C767" s="18">
        <v>1</v>
      </c>
      <c r="D767" s="18">
        <v>1</v>
      </c>
      <c r="E767" s="100">
        <v>1</v>
      </c>
      <c r="F767" s="100" t="s">
        <v>82</v>
      </c>
      <c r="G767" s="100" t="s">
        <v>109</v>
      </c>
      <c r="H767" s="100" t="s">
        <v>104</v>
      </c>
      <c r="I767" s="21">
        <v>0</v>
      </c>
      <c r="J767" s="21">
        <v>0</v>
      </c>
      <c r="K767" s="21">
        <v>0</v>
      </c>
      <c r="L767" s="21">
        <v>0</v>
      </c>
      <c r="M767" s="21">
        <v>0</v>
      </c>
      <c r="N767" s="11">
        <v>1030</v>
      </c>
    </row>
    <row r="768" spans="1:14" customFormat="1" x14ac:dyDescent="0.25">
      <c r="A768" s="17">
        <v>2019</v>
      </c>
      <c r="B768" s="13" t="s">
        <v>26</v>
      </c>
      <c r="C768" s="18">
        <v>1</v>
      </c>
      <c r="D768" s="18">
        <v>1</v>
      </c>
      <c r="E768" s="100">
        <v>1</v>
      </c>
      <c r="F768" s="100" t="s">
        <v>82</v>
      </c>
      <c r="G768" s="100" t="s">
        <v>109</v>
      </c>
      <c r="H768" s="100" t="s">
        <v>105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11">
        <v>2390</v>
      </c>
    </row>
    <row r="769" spans="1:14" customFormat="1" x14ac:dyDescent="0.25">
      <c r="A769" s="17">
        <v>2019</v>
      </c>
      <c r="B769" s="13" t="s">
        <v>26</v>
      </c>
      <c r="C769" s="18">
        <v>1</v>
      </c>
      <c r="D769" s="18">
        <v>1</v>
      </c>
      <c r="E769" s="100">
        <v>1</v>
      </c>
      <c r="F769" s="100" t="s">
        <v>82</v>
      </c>
      <c r="G769" s="100" t="s">
        <v>109</v>
      </c>
      <c r="H769" s="100" t="s">
        <v>106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11">
        <v>5701</v>
      </c>
    </row>
    <row r="770" spans="1:14" customFormat="1" x14ac:dyDescent="0.25">
      <c r="A770" s="17">
        <v>2019</v>
      </c>
      <c r="B770" s="13" t="s">
        <v>26</v>
      </c>
      <c r="C770" s="18">
        <v>1</v>
      </c>
      <c r="D770" s="18">
        <v>1</v>
      </c>
      <c r="E770" s="100">
        <v>0</v>
      </c>
      <c r="F770" s="100" t="s">
        <v>82</v>
      </c>
      <c r="G770" s="100" t="s">
        <v>109</v>
      </c>
      <c r="H770" s="100" t="s">
        <v>107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11">
        <v>18150</v>
      </c>
    </row>
    <row r="771" spans="1:14" customFormat="1" x14ac:dyDescent="0.25">
      <c r="A771" s="17">
        <v>2019</v>
      </c>
      <c r="B771" s="13" t="s">
        <v>26</v>
      </c>
      <c r="C771" s="18">
        <v>1</v>
      </c>
      <c r="D771" s="18">
        <v>1</v>
      </c>
      <c r="E771" s="100">
        <v>0</v>
      </c>
      <c r="F771" s="100" t="s">
        <v>82</v>
      </c>
      <c r="G771" s="100" t="s">
        <v>109</v>
      </c>
      <c r="H771" s="100" t="s">
        <v>108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11">
        <v>81058</v>
      </c>
    </row>
    <row r="772" spans="1:14" customFormat="1" x14ac:dyDescent="0.25">
      <c r="A772" s="17">
        <v>2019</v>
      </c>
      <c r="B772" s="13" t="s">
        <v>26</v>
      </c>
      <c r="C772" s="18">
        <v>1</v>
      </c>
      <c r="D772" s="18">
        <v>1</v>
      </c>
      <c r="E772" s="100">
        <v>0</v>
      </c>
      <c r="F772" s="100" t="s">
        <v>82</v>
      </c>
      <c r="G772" s="100" t="s">
        <v>109</v>
      </c>
      <c r="H772" s="100" t="s">
        <v>58</v>
      </c>
      <c r="I772" s="21">
        <v>0</v>
      </c>
      <c r="J772" s="21">
        <v>0</v>
      </c>
      <c r="K772" s="21">
        <v>0</v>
      </c>
      <c r="L772" s="21">
        <v>0</v>
      </c>
      <c r="M772" s="21">
        <v>0</v>
      </c>
      <c r="N772" s="11">
        <v>3718</v>
      </c>
    </row>
    <row r="773" spans="1:14" customFormat="1" x14ac:dyDescent="0.25">
      <c r="A773" s="17">
        <v>2019</v>
      </c>
      <c r="B773" s="13" t="s">
        <v>26</v>
      </c>
      <c r="C773" s="18">
        <v>1</v>
      </c>
      <c r="D773" s="18">
        <v>1</v>
      </c>
      <c r="E773" s="100">
        <v>1</v>
      </c>
      <c r="F773" s="100" t="s">
        <v>82</v>
      </c>
      <c r="G773" s="100" t="s">
        <v>110</v>
      </c>
      <c r="H773" s="100" t="s">
        <v>61</v>
      </c>
      <c r="I773" s="21">
        <v>0</v>
      </c>
      <c r="J773" s="21">
        <v>0</v>
      </c>
      <c r="K773" s="21">
        <v>7.5</v>
      </c>
      <c r="L773" s="21">
        <v>0</v>
      </c>
      <c r="M773" s="21">
        <v>0</v>
      </c>
      <c r="N773" s="11">
        <v>2000000</v>
      </c>
    </row>
    <row r="774" spans="1:14" customFormat="1" x14ac:dyDescent="0.25">
      <c r="A774" s="17">
        <v>2019</v>
      </c>
      <c r="B774" s="13" t="s">
        <v>26</v>
      </c>
      <c r="C774" s="18">
        <v>1</v>
      </c>
      <c r="D774" s="18">
        <v>1</v>
      </c>
      <c r="E774" s="100">
        <v>1</v>
      </c>
      <c r="F774" s="100" t="s">
        <v>82</v>
      </c>
      <c r="G774" s="100" t="s">
        <v>111</v>
      </c>
      <c r="H774" s="100" t="s">
        <v>61</v>
      </c>
      <c r="I774" s="21">
        <v>0</v>
      </c>
      <c r="J774" s="21">
        <v>0</v>
      </c>
      <c r="K774" s="21">
        <v>0</v>
      </c>
      <c r="L774" s="21">
        <v>0</v>
      </c>
      <c r="M774" s="21">
        <v>0</v>
      </c>
      <c r="N774" s="11">
        <v>324630</v>
      </c>
    </row>
    <row r="775" spans="1:14" customFormat="1" x14ac:dyDescent="0.25">
      <c r="A775" s="17">
        <v>2019</v>
      </c>
      <c r="B775" s="13" t="s">
        <v>26</v>
      </c>
      <c r="C775" s="18">
        <v>1</v>
      </c>
      <c r="D775" s="18">
        <v>1</v>
      </c>
      <c r="E775" s="100">
        <v>1</v>
      </c>
      <c r="F775" s="100" t="s">
        <v>64</v>
      </c>
      <c r="G775" s="100" t="s">
        <v>112</v>
      </c>
      <c r="H775" s="100" t="s">
        <v>61</v>
      </c>
      <c r="I775" s="21">
        <v>0</v>
      </c>
      <c r="J775" s="21">
        <v>0</v>
      </c>
      <c r="K775" s="21">
        <v>0</v>
      </c>
      <c r="L775" s="21">
        <v>0</v>
      </c>
      <c r="M775" s="21">
        <v>-42.195960000000014</v>
      </c>
      <c r="N775" s="11">
        <v>3815.9490499999997</v>
      </c>
    </row>
    <row r="776" spans="1:14" customFormat="1" x14ac:dyDescent="0.25">
      <c r="A776" s="17">
        <v>2019</v>
      </c>
      <c r="B776" s="13" t="s">
        <v>26</v>
      </c>
      <c r="C776" s="18">
        <v>1</v>
      </c>
      <c r="D776" s="18">
        <v>1</v>
      </c>
      <c r="E776" s="100">
        <v>1</v>
      </c>
      <c r="F776" s="100" t="s">
        <v>64</v>
      </c>
      <c r="G776" s="100" t="s">
        <v>112</v>
      </c>
      <c r="H776" s="100" t="s">
        <v>113</v>
      </c>
      <c r="I776" s="21">
        <v>0</v>
      </c>
      <c r="J776" s="21">
        <v>0</v>
      </c>
      <c r="K776" s="21">
        <v>0</v>
      </c>
      <c r="L776" s="21">
        <v>0</v>
      </c>
      <c r="M776" s="21">
        <v>0</v>
      </c>
      <c r="N776" s="11">
        <v>0</v>
      </c>
    </row>
    <row r="777" spans="1:14" customFormat="1" x14ac:dyDescent="0.25">
      <c r="A777" s="17">
        <v>2019</v>
      </c>
      <c r="B777" s="13" t="s">
        <v>26</v>
      </c>
      <c r="C777" s="18">
        <v>1</v>
      </c>
      <c r="D777" s="18">
        <v>1</v>
      </c>
      <c r="E777" s="100">
        <v>1</v>
      </c>
      <c r="F777" s="100" t="s">
        <v>64</v>
      </c>
      <c r="G777" s="100" t="s">
        <v>112</v>
      </c>
      <c r="H777" s="100" t="s">
        <v>105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11">
        <v>0</v>
      </c>
    </row>
    <row r="778" spans="1:14" customFormat="1" x14ac:dyDescent="0.25">
      <c r="A778" s="17">
        <v>2019</v>
      </c>
      <c r="B778" s="13" t="s">
        <v>26</v>
      </c>
      <c r="C778" s="18">
        <v>1</v>
      </c>
      <c r="D778" s="18">
        <v>1</v>
      </c>
      <c r="E778" s="100">
        <v>1</v>
      </c>
      <c r="F778" s="100" t="s">
        <v>64</v>
      </c>
      <c r="G778" s="100" t="s">
        <v>112</v>
      </c>
      <c r="H778" s="100" t="s">
        <v>106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11">
        <v>0</v>
      </c>
    </row>
    <row r="779" spans="1:14" customFormat="1" x14ac:dyDescent="0.25">
      <c r="A779" s="17">
        <v>2019</v>
      </c>
      <c r="B779" s="13" t="s">
        <v>26</v>
      </c>
      <c r="C779" s="18">
        <v>1</v>
      </c>
      <c r="D779" s="18">
        <v>1</v>
      </c>
      <c r="E779" s="100">
        <v>0</v>
      </c>
      <c r="F779" s="100" t="s">
        <v>64</v>
      </c>
      <c r="G779" s="100" t="s">
        <v>112</v>
      </c>
      <c r="H779" s="100" t="s">
        <v>107</v>
      </c>
      <c r="I779" s="21">
        <v>0</v>
      </c>
      <c r="J779" s="21">
        <v>0</v>
      </c>
      <c r="K779" s="21">
        <v>0</v>
      </c>
      <c r="L779" s="21">
        <v>0</v>
      </c>
      <c r="M779" s="21">
        <v>0</v>
      </c>
      <c r="N779" s="11">
        <v>0</v>
      </c>
    </row>
    <row r="780" spans="1:14" customFormat="1" x14ac:dyDescent="0.25">
      <c r="A780" s="17">
        <v>2019</v>
      </c>
      <c r="B780" s="13" t="s">
        <v>26</v>
      </c>
      <c r="C780" s="18">
        <v>1</v>
      </c>
      <c r="D780" s="18">
        <v>1</v>
      </c>
      <c r="E780" s="100">
        <v>0</v>
      </c>
      <c r="F780" s="100" t="s">
        <v>64</v>
      </c>
      <c r="G780" s="100" t="s">
        <v>112</v>
      </c>
      <c r="H780" s="100" t="s">
        <v>58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11">
        <v>0</v>
      </c>
    </row>
    <row r="781" spans="1:14" customFormat="1" x14ac:dyDescent="0.25">
      <c r="A781" s="17">
        <v>2019</v>
      </c>
      <c r="B781" s="13" t="s">
        <v>26</v>
      </c>
      <c r="C781" s="18">
        <v>1</v>
      </c>
      <c r="D781" s="18">
        <v>0</v>
      </c>
      <c r="E781" s="100">
        <v>0</v>
      </c>
      <c r="F781" s="100" t="s">
        <v>64</v>
      </c>
      <c r="G781" s="100" t="s">
        <v>112</v>
      </c>
      <c r="H781" s="100" t="s">
        <v>88</v>
      </c>
      <c r="I781" s="21">
        <v>0</v>
      </c>
      <c r="J781" s="21">
        <v>0</v>
      </c>
      <c r="K781" s="21">
        <v>0</v>
      </c>
      <c r="L781" s="21">
        <v>0</v>
      </c>
      <c r="M781" s="21">
        <v>0</v>
      </c>
      <c r="N781" s="11">
        <v>0</v>
      </c>
    </row>
    <row r="782" spans="1:14" customFormat="1" x14ac:dyDescent="0.25">
      <c r="A782" s="17">
        <v>2019</v>
      </c>
      <c r="B782" s="13" t="s">
        <v>26</v>
      </c>
      <c r="C782" s="18">
        <v>1</v>
      </c>
      <c r="D782" s="18">
        <v>0</v>
      </c>
      <c r="E782" s="100">
        <v>0</v>
      </c>
      <c r="F782" s="100" t="s">
        <v>64</v>
      </c>
      <c r="G782" s="100" t="s">
        <v>112</v>
      </c>
      <c r="H782" s="100" t="s">
        <v>87</v>
      </c>
      <c r="I782" s="21">
        <v>0</v>
      </c>
      <c r="J782" s="21">
        <v>0</v>
      </c>
      <c r="K782" s="21">
        <v>0</v>
      </c>
      <c r="L782" s="21">
        <v>0</v>
      </c>
      <c r="M782" s="21">
        <v>0</v>
      </c>
      <c r="N782" s="11">
        <v>56.430349999999997</v>
      </c>
    </row>
    <row r="783" spans="1:14" customFormat="1" x14ac:dyDescent="0.25">
      <c r="A783" s="17">
        <v>2019</v>
      </c>
      <c r="B783" s="13" t="s">
        <v>26</v>
      </c>
      <c r="C783" s="18">
        <v>1</v>
      </c>
      <c r="D783" s="18">
        <v>1</v>
      </c>
      <c r="E783" s="100">
        <v>1</v>
      </c>
      <c r="F783" s="100" t="s">
        <v>64</v>
      </c>
      <c r="G783" s="100" t="s">
        <v>114</v>
      </c>
      <c r="H783" s="100" t="s">
        <v>61</v>
      </c>
      <c r="I783" s="21">
        <v>0</v>
      </c>
      <c r="J783" s="21">
        <v>0</v>
      </c>
      <c r="K783" s="21">
        <v>0</v>
      </c>
      <c r="L783" s="21">
        <v>0</v>
      </c>
      <c r="M783" s="21">
        <v>-125.39589000000342</v>
      </c>
      <c r="N783" s="11">
        <v>20348.167259999998</v>
      </c>
    </row>
    <row r="784" spans="1:14" customFormat="1" x14ac:dyDescent="0.25">
      <c r="A784" s="17">
        <v>2019</v>
      </c>
      <c r="B784" s="13" t="s">
        <v>26</v>
      </c>
      <c r="C784" s="18">
        <v>1</v>
      </c>
      <c r="D784" s="18">
        <v>1</v>
      </c>
      <c r="E784" s="100">
        <v>1</v>
      </c>
      <c r="F784" s="100" t="s">
        <v>64</v>
      </c>
      <c r="G784" s="100" t="s">
        <v>114</v>
      </c>
      <c r="H784" s="100" t="s">
        <v>113</v>
      </c>
      <c r="I784" s="21">
        <v>0</v>
      </c>
      <c r="J784" s="21">
        <v>0</v>
      </c>
      <c r="K784" s="21">
        <v>0</v>
      </c>
      <c r="L784" s="21">
        <v>0</v>
      </c>
      <c r="M784" s="21">
        <v>-2.3851500000000101</v>
      </c>
      <c r="N784" s="11">
        <v>274.29196999999999</v>
      </c>
    </row>
    <row r="785" spans="1:14" customFormat="1" x14ac:dyDescent="0.25">
      <c r="A785" s="17">
        <v>2019</v>
      </c>
      <c r="B785" s="13" t="s">
        <v>26</v>
      </c>
      <c r="C785" s="18">
        <v>1</v>
      </c>
      <c r="D785" s="18">
        <v>1</v>
      </c>
      <c r="E785" s="100">
        <v>1</v>
      </c>
      <c r="F785" s="100" t="s">
        <v>64</v>
      </c>
      <c r="G785" s="100" t="s">
        <v>114</v>
      </c>
      <c r="H785" s="100" t="s">
        <v>105</v>
      </c>
      <c r="I785" s="21">
        <v>0</v>
      </c>
      <c r="J785" s="21">
        <v>0</v>
      </c>
      <c r="K785" s="21">
        <v>0</v>
      </c>
      <c r="L785" s="21">
        <v>0</v>
      </c>
      <c r="M785" s="21">
        <v>0</v>
      </c>
      <c r="N785" s="11">
        <v>0</v>
      </c>
    </row>
    <row r="786" spans="1:14" customFormat="1" x14ac:dyDescent="0.25">
      <c r="A786" s="17">
        <v>2019</v>
      </c>
      <c r="B786" s="13" t="s">
        <v>26</v>
      </c>
      <c r="C786" s="18">
        <v>1</v>
      </c>
      <c r="D786" s="18">
        <v>1</v>
      </c>
      <c r="E786" s="100">
        <v>1</v>
      </c>
      <c r="F786" s="100" t="s">
        <v>64</v>
      </c>
      <c r="G786" s="100" t="s">
        <v>114</v>
      </c>
      <c r="H786" s="100" t="s">
        <v>106</v>
      </c>
      <c r="I786" s="21">
        <v>0</v>
      </c>
      <c r="J786" s="21">
        <v>0</v>
      </c>
      <c r="K786" s="21">
        <v>0</v>
      </c>
      <c r="L786" s="21">
        <v>0</v>
      </c>
      <c r="M786" s="21">
        <v>0</v>
      </c>
      <c r="N786" s="11">
        <v>0</v>
      </c>
    </row>
    <row r="787" spans="1:14" customFormat="1" x14ac:dyDescent="0.25">
      <c r="A787" s="17">
        <v>2019</v>
      </c>
      <c r="B787" s="13" t="s">
        <v>26</v>
      </c>
      <c r="C787" s="18">
        <v>1</v>
      </c>
      <c r="D787" s="18">
        <v>1</v>
      </c>
      <c r="E787" s="100">
        <v>0</v>
      </c>
      <c r="F787" s="100" t="s">
        <v>64</v>
      </c>
      <c r="G787" s="100" t="s">
        <v>114</v>
      </c>
      <c r="H787" s="100" t="s">
        <v>107</v>
      </c>
      <c r="I787" s="21">
        <v>0</v>
      </c>
      <c r="J787" s="21">
        <v>0</v>
      </c>
      <c r="K787" s="21">
        <v>0</v>
      </c>
      <c r="L787" s="21">
        <v>0</v>
      </c>
      <c r="M787" s="21">
        <v>-2.7758800000000292</v>
      </c>
      <c r="N787" s="11">
        <v>440.22467999999998</v>
      </c>
    </row>
    <row r="788" spans="1:14" customFormat="1" x14ac:dyDescent="0.25">
      <c r="A788" s="17">
        <v>2019</v>
      </c>
      <c r="B788" s="13" t="s">
        <v>26</v>
      </c>
      <c r="C788" s="18">
        <v>1</v>
      </c>
      <c r="D788" s="18">
        <v>1</v>
      </c>
      <c r="E788" s="100">
        <v>0</v>
      </c>
      <c r="F788" s="100" t="s">
        <v>64</v>
      </c>
      <c r="G788" s="100" t="s">
        <v>114</v>
      </c>
      <c r="H788" s="100" t="s">
        <v>58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11">
        <v>172.50619</v>
      </c>
    </row>
    <row r="789" spans="1:14" customFormat="1" x14ac:dyDescent="0.25">
      <c r="A789" s="17">
        <v>2019</v>
      </c>
      <c r="B789" s="13" t="s">
        <v>26</v>
      </c>
      <c r="C789" s="18">
        <v>1</v>
      </c>
      <c r="D789" s="18">
        <v>0</v>
      </c>
      <c r="E789" s="100">
        <v>0</v>
      </c>
      <c r="F789" s="100" t="s">
        <v>64</v>
      </c>
      <c r="G789" s="100" t="s">
        <v>114</v>
      </c>
      <c r="H789" s="100" t="s">
        <v>88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11">
        <v>0</v>
      </c>
    </row>
    <row r="790" spans="1:14" customFormat="1" x14ac:dyDescent="0.25">
      <c r="A790" s="17">
        <v>2019</v>
      </c>
      <c r="B790" s="13" t="s">
        <v>26</v>
      </c>
      <c r="C790" s="18">
        <v>1</v>
      </c>
      <c r="D790" s="18">
        <v>0</v>
      </c>
      <c r="E790" s="100">
        <v>0</v>
      </c>
      <c r="F790" s="100" t="s">
        <v>64</v>
      </c>
      <c r="G790" s="100" t="s">
        <v>114</v>
      </c>
      <c r="H790" s="100" t="s">
        <v>87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11">
        <v>25.880510000000001</v>
      </c>
    </row>
    <row r="791" spans="1:14" customFormat="1" x14ac:dyDescent="0.25">
      <c r="A791" s="17">
        <v>2019</v>
      </c>
      <c r="B791" s="13" t="s">
        <v>26</v>
      </c>
      <c r="C791" s="18">
        <v>1</v>
      </c>
      <c r="D791" s="18">
        <v>1</v>
      </c>
      <c r="E791" s="100">
        <v>1</v>
      </c>
      <c r="F791" s="100" t="s">
        <v>82</v>
      </c>
      <c r="G791" s="100" t="s">
        <v>115</v>
      </c>
      <c r="H791" s="100" t="s">
        <v>61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11">
        <v>2000000</v>
      </c>
    </row>
    <row r="792" spans="1:14" customFormat="1" x14ac:dyDescent="0.25">
      <c r="A792" s="17">
        <v>2019</v>
      </c>
      <c r="B792" s="13" t="s">
        <v>26</v>
      </c>
      <c r="C792" s="18">
        <v>1</v>
      </c>
      <c r="D792" s="18">
        <v>1</v>
      </c>
      <c r="E792" s="100">
        <v>1</v>
      </c>
      <c r="F792" s="100" t="s">
        <v>82</v>
      </c>
      <c r="G792" s="100" t="s">
        <v>116</v>
      </c>
      <c r="H792" s="100" t="s">
        <v>61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11">
        <v>1750000</v>
      </c>
    </row>
    <row r="793" spans="1:14" customFormat="1" x14ac:dyDescent="0.25">
      <c r="A793" s="17">
        <v>2019</v>
      </c>
      <c r="B793" s="13" t="s">
        <v>26</v>
      </c>
      <c r="C793" s="18">
        <v>1</v>
      </c>
      <c r="D793" s="18">
        <v>1</v>
      </c>
      <c r="E793" s="100">
        <v>0</v>
      </c>
      <c r="F793" s="100" t="s">
        <v>82</v>
      </c>
      <c r="G793" s="100" t="s">
        <v>117</v>
      </c>
      <c r="H793" s="100" t="s">
        <v>118</v>
      </c>
      <c r="I793" s="21">
        <v>0</v>
      </c>
      <c r="J793" s="21">
        <v>26278.331709999999</v>
      </c>
      <c r="K793" s="21">
        <v>810.24856</v>
      </c>
      <c r="L793" s="21">
        <v>0</v>
      </c>
      <c r="M793" s="21">
        <v>0</v>
      </c>
      <c r="N793" s="11">
        <v>183948.32201999996</v>
      </c>
    </row>
    <row r="794" spans="1:14" customFormat="1" x14ac:dyDescent="0.25">
      <c r="A794" s="17">
        <v>2019</v>
      </c>
      <c r="B794" s="13" t="s">
        <v>26</v>
      </c>
      <c r="C794" s="18">
        <v>1</v>
      </c>
      <c r="D794" s="18">
        <v>1</v>
      </c>
      <c r="E794" s="100">
        <v>1</v>
      </c>
      <c r="F794" s="100" t="s">
        <v>82</v>
      </c>
      <c r="G794" s="100" t="s">
        <v>119</v>
      </c>
      <c r="H794" s="100" t="s">
        <v>61</v>
      </c>
      <c r="I794" s="21">
        <v>0</v>
      </c>
      <c r="J794" s="21">
        <v>0</v>
      </c>
      <c r="K794" s="21">
        <v>15</v>
      </c>
      <c r="L794" s="21">
        <v>0</v>
      </c>
      <c r="M794" s="21">
        <v>0</v>
      </c>
      <c r="N794" s="11">
        <v>1000000</v>
      </c>
    </row>
    <row r="795" spans="1:14" customFormat="1" x14ac:dyDescent="0.25">
      <c r="A795" s="17">
        <v>2019</v>
      </c>
      <c r="B795" s="13" t="s">
        <v>26</v>
      </c>
      <c r="C795" s="18">
        <v>1</v>
      </c>
      <c r="D795" s="18">
        <v>1</v>
      </c>
      <c r="E795" s="100">
        <v>1</v>
      </c>
      <c r="F795" s="100" t="s">
        <v>82</v>
      </c>
      <c r="G795" s="100" t="s">
        <v>120</v>
      </c>
      <c r="H795" s="100" t="s">
        <v>61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11">
        <v>1000000</v>
      </c>
    </row>
    <row r="796" spans="1:14" customFormat="1" x14ac:dyDescent="0.25">
      <c r="A796" s="17">
        <v>2019</v>
      </c>
      <c r="B796" s="13" t="s">
        <v>26</v>
      </c>
      <c r="C796" s="18">
        <v>1</v>
      </c>
      <c r="D796" s="18">
        <v>1</v>
      </c>
      <c r="E796" s="100">
        <v>1</v>
      </c>
      <c r="F796" s="100" t="s">
        <v>82</v>
      </c>
      <c r="G796" s="100" t="s">
        <v>121</v>
      </c>
      <c r="H796" s="100" t="s">
        <v>61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11">
        <v>2500000</v>
      </c>
    </row>
    <row r="797" spans="1:14" customFormat="1" x14ac:dyDescent="0.25">
      <c r="A797" s="17">
        <v>2019</v>
      </c>
      <c r="B797" s="13" t="s">
        <v>26</v>
      </c>
      <c r="C797" s="18">
        <v>1</v>
      </c>
      <c r="D797" s="18">
        <v>1</v>
      </c>
      <c r="E797" s="100">
        <v>0</v>
      </c>
      <c r="F797" s="100" t="s">
        <v>82</v>
      </c>
      <c r="G797" s="100" t="s">
        <v>117</v>
      </c>
      <c r="H797" s="100" t="s">
        <v>122</v>
      </c>
      <c r="I797" s="21">
        <v>0</v>
      </c>
      <c r="J797" s="21">
        <v>0</v>
      </c>
      <c r="K797" s="21">
        <v>1156.25</v>
      </c>
      <c r="L797" s="21">
        <v>0</v>
      </c>
      <c r="M797" s="21">
        <v>0</v>
      </c>
      <c r="N797" s="11">
        <v>300000</v>
      </c>
    </row>
    <row r="798" spans="1:14" customFormat="1" x14ac:dyDescent="0.25">
      <c r="A798" s="17">
        <v>2019</v>
      </c>
      <c r="B798" s="13" t="s">
        <v>26</v>
      </c>
      <c r="C798" s="18">
        <v>1</v>
      </c>
      <c r="D798" s="18">
        <v>1</v>
      </c>
      <c r="E798" s="100">
        <v>1</v>
      </c>
      <c r="F798" s="100" t="s">
        <v>82</v>
      </c>
      <c r="G798" s="100" t="s">
        <v>123</v>
      </c>
      <c r="H798" s="100" t="s">
        <v>61</v>
      </c>
      <c r="I798" s="21">
        <v>0</v>
      </c>
      <c r="J798" s="21">
        <v>0</v>
      </c>
      <c r="K798" s="21">
        <v>118125</v>
      </c>
      <c r="L798" s="21">
        <v>0</v>
      </c>
      <c r="M798" s="21">
        <v>0</v>
      </c>
      <c r="N798" s="11">
        <v>3000000</v>
      </c>
    </row>
    <row r="799" spans="1:14" customFormat="1" x14ac:dyDescent="0.25">
      <c r="A799" s="17">
        <v>2019</v>
      </c>
      <c r="B799" s="13" t="s">
        <v>26</v>
      </c>
      <c r="C799" s="18">
        <v>1</v>
      </c>
      <c r="D799" s="18">
        <v>1</v>
      </c>
      <c r="E799" s="100">
        <v>1</v>
      </c>
      <c r="F799" s="100" t="s">
        <v>82</v>
      </c>
      <c r="G799" s="100" t="s">
        <v>124</v>
      </c>
      <c r="H799" s="100" t="s">
        <v>61</v>
      </c>
      <c r="I799" s="21">
        <v>0</v>
      </c>
      <c r="J799" s="21">
        <v>0</v>
      </c>
      <c r="K799" s="21">
        <v>114218.75</v>
      </c>
      <c r="L799" s="21">
        <v>0</v>
      </c>
      <c r="M799" s="21">
        <v>0</v>
      </c>
      <c r="N799" s="11">
        <v>2125000</v>
      </c>
    </row>
    <row r="800" spans="1:14" customFormat="1" x14ac:dyDescent="0.25">
      <c r="A800" s="17">
        <v>2019</v>
      </c>
      <c r="B800" s="13" t="s">
        <v>26</v>
      </c>
      <c r="C800" s="18">
        <v>1</v>
      </c>
      <c r="D800" s="18">
        <v>1</v>
      </c>
      <c r="E800" s="100">
        <v>0</v>
      </c>
      <c r="F800" s="100" t="s">
        <v>131</v>
      </c>
      <c r="G800" s="100" t="s">
        <v>132</v>
      </c>
      <c r="H800" s="100" t="s">
        <v>118</v>
      </c>
      <c r="I800" s="21">
        <v>0</v>
      </c>
      <c r="J800" s="21">
        <v>8425.540309999953</v>
      </c>
      <c r="K800" s="21">
        <v>0</v>
      </c>
      <c r="L800" s="21">
        <v>0</v>
      </c>
      <c r="M800" s="21">
        <v>0</v>
      </c>
      <c r="N800" s="11">
        <v>699591.22727000003</v>
      </c>
    </row>
    <row r="801" spans="1:14" customFormat="1" x14ac:dyDescent="0.25">
      <c r="A801" s="17">
        <v>2019</v>
      </c>
      <c r="B801" s="13" t="s">
        <v>26</v>
      </c>
      <c r="C801" s="18">
        <v>1</v>
      </c>
      <c r="D801" s="18">
        <v>1</v>
      </c>
      <c r="E801" s="100">
        <v>0</v>
      </c>
      <c r="F801" s="100" t="s">
        <v>125</v>
      </c>
      <c r="G801" s="100" t="s">
        <v>126</v>
      </c>
      <c r="H801" s="100" t="s">
        <v>108</v>
      </c>
      <c r="I801" s="21">
        <v>0</v>
      </c>
      <c r="J801" s="21">
        <v>0</v>
      </c>
      <c r="K801" s="21">
        <v>0</v>
      </c>
      <c r="L801" s="21">
        <v>0</v>
      </c>
      <c r="M801" s="21">
        <v>0</v>
      </c>
      <c r="N801" s="11">
        <v>0</v>
      </c>
    </row>
    <row r="802" spans="1:14" customFormat="1" x14ac:dyDescent="0.25">
      <c r="A802" s="17">
        <v>2019</v>
      </c>
      <c r="B802" s="13" t="s">
        <v>26</v>
      </c>
      <c r="C802" s="18">
        <v>1</v>
      </c>
      <c r="D802" s="18">
        <v>1</v>
      </c>
      <c r="E802" s="100">
        <v>0</v>
      </c>
      <c r="F802" s="100" t="s">
        <v>125</v>
      </c>
      <c r="G802" s="100" t="s">
        <v>126</v>
      </c>
      <c r="H802" s="100" t="s">
        <v>108</v>
      </c>
      <c r="I802" s="21">
        <v>0</v>
      </c>
      <c r="J802" s="21">
        <v>0</v>
      </c>
      <c r="K802" s="21">
        <v>0</v>
      </c>
      <c r="L802" s="21">
        <v>0</v>
      </c>
      <c r="M802" s="21">
        <v>0</v>
      </c>
      <c r="N802" s="11">
        <v>0</v>
      </c>
    </row>
    <row r="803" spans="1:14" customFormat="1" x14ac:dyDescent="0.25">
      <c r="A803" s="17">
        <v>2019</v>
      </c>
      <c r="B803" s="13" t="s">
        <v>26</v>
      </c>
      <c r="C803" s="18">
        <v>1</v>
      </c>
      <c r="D803" s="18">
        <v>1</v>
      </c>
      <c r="E803" s="100">
        <v>0</v>
      </c>
      <c r="F803" s="100" t="s">
        <v>125</v>
      </c>
      <c r="G803" s="100" t="s">
        <v>126</v>
      </c>
      <c r="H803" s="100" t="s">
        <v>108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11">
        <v>0</v>
      </c>
    </row>
    <row r="804" spans="1:14" customFormat="1" x14ac:dyDescent="0.25">
      <c r="A804" s="17">
        <v>2019</v>
      </c>
      <c r="B804" s="13" t="s">
        <v>26</v>
      </c>
      <c r="C804" s="18">
        <v>1</v>
      </c>
      <c r="D804" s="18">
        <v>1</v>
      </c>
      <c r="E804" s="100">
        <v>0</v>
      </c>
      <c r="F804" s="100" t="s">
        <v>125</v>
      </c>
      <c r="G804" s="100" t="s">
        <v>127</v>
      </c>
      <c r="H804" s="100" t="s">
        <v>108</v>
      </c>
      <c r="I804" s="21">
        <v>0</v>
      </c>
      <c r="J804" s="21">
        <v>0</v>
      </c>
      <c r="K804" s="21">
        <v>0</v>
      </c>
      <c r="L804" s="21">
        <v>0</v>
      </c>
      <c r="M804" s="21">
        <v>0</v>
      </c>
      <c r="N804" s="11">
        <v>0</v>
      </c>
    </row>
    <row r="805" spans="1:14" customFormat="1" x14ac:dyDescent="0.25">
      <c r="A805" s="17">
        <v>2019</v>
      </c>
      <c r="B805" s="13" t="s">
        <v>26</v>
      </c>
      <c r="C805" s="18">
        <v>1</v>
      </c>
      <c r="D805" s="18">
        <v>1</v>
      </c>
      <c r="E805" s="100">
        <v>0</v>
      </c>
      <c r="F805" s="100" t="s">
        <v>125</v>
      </c>
      <c r="G805" s="100" t="s">
        <v>127</v>
      </c>
      <c r="H805" s="100" t="s">
        <v>108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11">
        <v>0</v>
      </c>
    </row>
    <row r="806" spans="1:14" customFormat="1" x14ac:dyDescent="0.25">
      <c r="A806" s="17">
        <v>2019</v>
      </c>
      <c r="B806" s="13" t="s">
        <v>26</v>
      </c>
      <c r="C806" s="18">
        <v>1</v>
      </c>
      <c r="D806" s="18">
        <v>1</v>
      </c>
      <c r="E806" s="100">
        <v>0</v>
      </c>
      <c r="F806" s="100" t="s">
        <v>125</v>
      </c>
      <c r="G806" s="100" t="s">
        <v>128</v>
      </c>
      <c r="H806" s="100" t="s">
        <v>108</v>
      </c>
      <c r="I806" s="21">
        <v>180000</v>
      </c>
      <c r="J806" s="21">
        <v>69022.008990000002</v>
      </c>
      <c r="K806" s="21">
        <v>965.84249999999884</v>
      </c>
      <c r="L806" s="21">
        <v>0</v>
      </c>
      <c r="M806" s="21">
        <v>0</v>
      </c>
      <c r="N806" s="11">
        <v>110977.99101</v>
      </c>
    </row>
    <row r="807" spans="1:14" customFormat="1" x14ac:dyDescent="0.25">
      <c r="A807" s="17">
        <v>2019</v>
      </c>
      <c r="B807" s="13" t="s">
        <v>26</v>
      </c>
      <c r="C807" s="18">
        <v>1</v>
      </c>
      <c r="D807" s="18">
        <v>1</v>
      </c>
      <c r="E807" s="100">
        <v>0</v>
      </c>
      <c r="F807" s="100" t="s">
        <v>125</v>
      </c>
      <c r="G807" s="100" t="s">
        <v>129</v>
      </c>
      <c r="H807" s="100" t="s">
        <v>108</v>
      </c>
      <c r="I807" s="21">
        <v>0</v>
      </c>
      <c r="J807" s="21">
        <v>19166.666666666686</v>
      </c>
      <c r="K807" s="21">
        <v>1391.2731249999924</v>
      </c>
      <c r="L807" s="21">
        <v>0</v>
      </c>
      <c r="M807" s="21">
        <v>0</v>
      </c>
      <c r="N807" s="11">
        <v>145833.3333333332</v>
      </c>
    </row>
    <row r="808" spans="1:14" customFormat="1" x14ac:dyDescent="0.25">
      <c r="A808" s="17">
        <v>2019</v>
      </c>
      <c r="B808" s="13" t="s">
        <v>26</v>
      </c>
      <c r="C808" s="18">
        <v>1</v>
      </c>
      <c r="D808" s="18">
        <v>1</v>
      </c>
      <c r="E808" s="100">
        <v>0</v>
      </c>
      <c r="F808" s="100" t="s">
        <v>125</v>
      </c>
      <c r="G808" s="100" t="s">
        <v>130</v>
      </c>
      <c r="H808" s="100" t="s">
        <v>108</v>
      </c>
      <c r="I808" s="21">
        <v>0</v>
      </c>
      <c r="J808" s="21">
        <v>0</v>
      </c>
      <c r="K808" s="21">
        <v>0</v>
      </c>
      <c r="L808" s="21">
        <v>0</v>
      </c>
      <c r="M808" s="21">
        <v>0</v>
      </c>
      <c r="N808" s="11">
        <v>0</v>
      </c>
    </row>
    <row r="809" spans="1:14" customFormat="1" x14ac:dyDescent="0.25">
      <c r="A809" s="17">
        <v>2019</v>
      </c>
      <c r="B809" s="13" t="s">
        <v>26</v>
      </c>
      <c r="C809" s="18">
        <v>1</v>
      </c>
      <c r="D809" s="18">
        <v>0</v>
      </c>
      <c r="E809" s="100">
        <v>0</v>
      </c>
      <c r="F809" s="100" t="s">
        <v>133</v>
      </c>
      <c r="G809" s="100" t="s">
        <v>134</v>
      </c>
      <c r="H809" s="100" t="s">
        <v>68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11">
        <v>359851.13460000005</v>
      </c>
    </row>
    <row r="810" spans="1:14" customFormat="1" x14ac:dyDescent="0.25">
      <c r="A810" s="17">
        <v>2019</v>
      </c>
      <c r="B810" s="13" t="s">
        <v>26</v>
      </c>
      <c r="C810" s="18">
        <v>1</v>
      </c>
      <c r="D810" s="18">
        <v>0</v>
      </c>
      <c r="E810" s="100">
        <v>0</v>
      </c>
      <c r="F810" s="100" t="s">
        <v>133</v>
      </c>
      <c r="G810" s="100" t="s">
        <v>135</v>
      </c>
      <c r="H810" s="100" t="s">
        <v>68</v>
      </c>
      <c r="I810" s="21">
        <v>0</v>
      </c>
      <c r="J810" s="21">
        <v>0</v>
      </c>
      <c r="K810" s="21">
        <v>0</v>
      </c>
      <c r="L810" s="21">
        <v>0</v>
      </c>
      <c r="M810" s="21">
        <v>0</v>
      </c>
      <c r="N810" s="11">
        <v>349330.69831620005</v>
      </c>
    </row>
    <row r="811" spans="1:14" customFormat="1" x14ac:dyDescent="0.25">
      <c r="A811" s="17">
        <v>2019</v>
      </c>
      <c r="B811" s="13" t="s">
        <v>27</v>
      </c>
      <c r="C811" s="18">
        <v>1</v>
      </c>
      <c r="D811" s="18">
        <v>1</v>
      </c>
      <c r="E811" s="100">
        <v>0</v>
      </c>
      <c r="F811" s="100" t="s">
        <v>54</v>
      </c>
      <c r="G811" s="100" t="s">
        <v>55</v>
      </c>
      <c r="H811" s="100" t="s">
        <v>56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11">
        <v>52631.5789</v>
      </c>
    </row>
    <row r="812" spans="1:14" customFormat="1" x14ac:dyDescent="0.25">
      <c r="A812" s="17">
        <v>2019</v>
      </c>
      <c r="B812" s="13" t="s">
        <v>27</v>
      </c>
      <c r="C812" s="18">
        <v>1</v>
      </c>
      <c r="D812" s="18">
        <v>1</v>
      </c>
      <c r="E812" s="100">
        <v>0</v>
      </c>
      <c r="F812" s="100" t="s">
        <v>54</v>
      </c>
      <c r="G812" s="100" t="s">
        <v>55</v>
      </c>
      <c r="H812" s="100" t="s">
        <v>57</v>
      </c>
      <c r="I812" s="21">
        <v>0</v>
      </c>
      <c r="J812" s="21">
        <v>2083.3339999999998</v>
      </c>
      <c r="K812" s="21">
        <v>42.0139</v>
      </c>
      <c r="L812" s="21">
        <v>0</v>
      </c>
      <c r="M812" s="21">
        <v>0</v>
      </c>
      <c r="N812" s="11">
        <v>2083.3339999999998</v>
      </c>
    </row>
    <row r="813" spans="1:14" customFormat="1" x14ac:dyDescent="0.25">
      <c r="A813" s="17">
        <v>2019</v>
      </c>
      <c r="B813" s="13" t="s">
        <v>27</v>
      </c>
      <c r="C813" s="18">
        <v>1</v>
      </c>
      <c r="D813" s="18">
        <v>1</v>
      </c>
      <c r="E813" s="100">
        <v>0</v>
      </c>
      <c r="F813" s="100" t="s">
        <v>54</v>
      </c>
      <c r="G813" s="100" t="s">
        <v>55</v>
      </c>
      <c r="H813" s="100" t="s">
        <v>58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11">
        <v>0</v>
      </c>
    </row>
    <row r="814" spans="1:14" customFormat="1" x14ac:dyDescent="0.25">
      <c r="A814" s="17">
        <v>2019</v>
      </c>
      <c r="B814" s="13" t="s">
        <v>27</v>
      </c>
      <c r="C814" s="18">
        <v>1</v>
      </c>
      <c r="D814" s="18">
        <v>1</v>
      </c>
      <c r="E814" s="100">
        <v>1</v>
      </c>
      <c r="F814" s="100" t="s">
        <v>59</v>
      </c>
      <c r="G814" s="100" t="s">
        <v>60</v>
      </c>
      <c r="H814" s="100" t="s">
        <v>61</v>
      </c>
      <c r="I814" s="21">
        <v>0</v>
      </c>
      <c r="J814" s="21">
        <v>24225.554</v>
      </c>
      <c r="K814" s="21">
        <v>9404.10196</v>
      </c>
      <c r="L814" s="21">
        <v>0</v>
      </c>
      <c r="M814" s="21">
        <v>377.35063000023001</v>
      </c>
      <c r="N814" s="11">
        <v>2712818.2767500002</v>
      </c>
    </row>
    <row r="815" spans="1:14" customFormat="1" x14ac:dyDescent="0.25">
      <c r="A815" s="17">
        <v>2019</v>
      </c>
      <c r="B815" s="13" t="s">
        <v>27</v>
      </c>
      <c r="C815" s="18">
        <v>1</v>
      </c>
      <c r="D815" s="18">
        <v>1</v>
      </c>
      <c r="E815" s="100">
        <v>0</v>
      </c>
      <c r="F815" s="100" t="s">
        <v>59</v>
      </c>
      <c r="G815" s="100" t="s">
        <v>60</v>
      </c>
      <c r="H815" s="100" t="s">
        <v>62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11">
        <v>0</v>
      </c>
    </row>
    <row r="816" spans="1:14" customFormat="1" x14ac:dyDescent="0.25">
      <c r="A816" s="17">
        <v>2019</v>
      </c>
      <c r="B816" s="13" t="s">
        <v>27</v>
      </c>
      <c r="C816" s="18">
        <v>1</v>
      </c>
      <c r="D816" s="18">
        <v>1</v>
      </c>
      <c r="E816" s="100">
        <v>0</v>
      </c>
      <c r="F816" s="100" t="s">
        <v>59</v>
      </c>
      <c r="G816" s="100" t="s">
        <v>60</v>
      </c>
      <c r="H816" s="100" t="s">
        <v>56</v>
      </c>
      <c r="I816" s="21">
        <v>0</v>
      </c>
      <c r="J816" s="21">
        <v>52500</v>
      </c>
      <c r="K816" s="21">
        <v>8112.1238199999998</v>
      </c>
      <c r="L816" s="21">
        <v>0</v>
      </c>
      <c r="M816" s="21">
        <v>0</v>
      </c>
      <c r="N816" s="11">
        <v>315500</v>
      </c>
    </row>
    <row r="817" spans="1:14" customFormat="1" x14ac:dyDescent="0.25">
      <c r="A817" s="17">
        <v>2019</v>
      </c>
      <c r="B817" s="13" t="s">
        <v>27</v>
      </c>
      <c r="C817" s="18">
        <v>1</v>
      </c>
      <c r="D817" s="18">
        <v>1</v>
      </c>
      <c r="E817" s="100">
        <v>0</v>
      </c>
      <c r="F817" s="100" t="s">
        <v>59</v>
      </c>
      <c r="G817" s="100" t="s">
        <v>60</v>
      </c>
      <c r="H817" s="100" t="s">
        <v>63</v>
      </c>
      <c r="I817" s="21">
        <v>0</v>
      </c>
      <c r="J817" s="21">
        <v>0</v>
      </c>
      <c r="K817" s="21">
        <v>228.55500000000001</v>
      </c>
      <c r="L817" s="21">
        <v>0</v>
      </c>
      <c r="M817" s="21">
        <v>0</v>
      </c>
      <c r="N817" s="11">
        <v>33500</v>
      </c>
    </row>
    <row r="818" spans="1:14" customFormat="1" x14ac:dyDescent="0.25">
      <c r="A818" s="17">
        <v>2019</v>
      </c>
      <c r="B818" s="13" t="s">
        <v>27</v>
      </c>
      <c r="C818" s="18">
        <v>1</v>
      </c>
      <c r="D818" s="18">
        <v>1</v>
      </c>
      <c r="E818" s="100">
        <v>0</v>
      </c>
      <c r="F818" s="100" t="s">
        <v>59</v>
      </c>
      <c r="G818" s="100" t="s">
        <v>60</v>
      </c>
      <c r="H818" s="100" t="s">
        <v>57</v>
      </c>
      <c r="I818" s="21">
        <v>0</v>
      </c>
      <c r="J818" s="21">
        <v>950.47607000000005</v>
      </c>
      <c r="K818" s="21">
        <v>265.81977000000001</v>
      </c>
      <c r="L818" s="21">
        <v>0</v>
      </c>
      <c r="M818" s="21">
        <v>1.0345502232667059E-11</v>
      </c>
      <c r="N818" s="11">
        <v>91906.030060000005</v>
      </c>
    </row>
    <row r="819" spans="1:14" customFormat="1" x14ac:dyDescent="0.25">
      <c r="A819" s="17">
        <v>2019</v>
      </c>
      <c r="B819" s="13" t="s">
        <v>27</v>
      </c>
      <c r="C819" s="18">
        <v>1</v>
      </c>
      <c r="D819" s="18">
        <v>1</v>
      </c>
      <c r="E819" s="100">
        <v>1</v>
      </c>
      <c r="F819" s="100" t="s">
        <v>64</v>
      </c>
      <c r="G819" s="100" t="s">
        <v>65</v>
      </c>
      <c r="H819" s="100" t="s">
        <v>61</v>
      </c>
      <c r="I819" s="21">
        <v>0</v>
      </c>
      <c r="J819" s="21">
        <v>9708.2785600000007</v>
      </c>
      <c r="K819" s="21">
        <v>1823.7853300000002</v>
      </c>
      <c r="L819" s="21">
        <v>0</v>
      </c>
      <c r="M819" s="21">
        <v>-18926.337979999844</v>
      </c>
      <c r="N819" s="11">
        <v>6151440.14463</v>
      </c>
    </row>
    <row r="820" spans="1:14" customFormat="1" x14ac:dyDescent="0.25">
      <c r="A820" s="17">
        <v>2019</v>
      </c>
      <c r="B820" s="13" t="s">
        <v>27</v>
      </c>
      <c r="C820" s="18">
        <v>1</v>
      </c>
      <c r="D820" s="18">
        <v>1</v>
      </c>
      <c r="E820" s="100">
        <v>0</v>
      </c>
      <c r="F820" s="100" t="s">
        <v>64</v>
      </c>
      <c r="G820" s="100" t="s">
        <v>65</v>
      </c>
      <c r="H820" s="100" t="s">
        <v>66</v>
      </c>
      <c r="I820" s="21">
        <v>0</v>
      </c>
      <c r="J820" s="21">
        <v>0</v>
      </c>
      <c r="K820" s="21">
        <v>0</v>
      </c>
      <c r="L820" s="21">
        <v>0</v>
      </c>
      <c r="M820" s="21">
        <v>0</v>
      </c>
      <c r="N820" s="11">
        <v>99186.003589999993</v>
      </c>
    </row>
    <row r="821" spans="1:14" customFormat="1" x14ac:dyDescent="0.25">
      <c r="A821" s="17">
        <v>2019</v>
      </c>
      <c r="B821" s="13" t="s">
        <v>27</v>
      </c>
      <c r="C821" s="18">
        <v>1</v>
      </c>
      <c r="D821" s="18">
        <v>1</v>
      </c>
      <c r="E821" s="100">
        <v>0</v>
      </c>
      <c r="F821" s="100" t="s">
        <v>64</v>
      </c>
      <c r="G821" s="100" t="s">
        <v>65</v>
      </c>
      <c r="H821" s="100" t="s">
        <v>67</v>
      </c>
      <c r="I821" s="21">
        <v>0</v>
      </c>
      <c r="J821" s="21">
        <v>0</v>
      </c>
      <c r="K821" s="21">
        <v>0</v>
      </c>
      <c r="L821" s="21">
        <v>0</v>
      </c>
      <c r="M821" s="21">
        <v>0</v>
      </c>
      <c r="N821" s="11">
        <v>0</v>
      </c>
    </row>
    <row r="822" spans="1:14" customFormat="1" x14ac:dyDescent="0.25">
      <c r="A822" s="17">
        <v>2019</v>
      </c>
      <c r="B822" s="13" t="s">
        <v>27</v>
      </c>
      <c r="C822" s="18">
        <v>1</v>
      </c>
      <c r="D822" s="18">
        <v>0</v>
      </c>
      <c r="E822" s="100">
        <v>0</v>
      </c>
      <c r="F822" s="100" t="s">
        <v>64</v>
      </c>
      <c r="G822" s="100" t="s">
        <v>65</v>
      </c>
      <c r="H822" s="100" t="s">
        <v>68</v>
      </c>
      <c r="I822" s="21">
        <v>0</v>
      </c>
      <c r="J822" s="21">
        <v>0</v>
      </c>
      <c r="K822" s="21">
        <v>0</v>
      </c>
      <c r="L822" s="21">
        <v>0</v>
      </c>
      <c r="M822" s="21">
        <v>0</v>
      </c>
      <c r="N822" s="11">
        <v>0</v>
      </c>
    </row>
    <row r="823" spans="1:14" customFormat="1" x14ac:dyDescent="0.25">
      <c r="A823" s="17">
        <v>2019</v>
      </c>
      <c r="B823" s="13" t="s">
        <v>27</v>
      </c>
      <c r="C823" s="18">
        <v>1</v>
      </c>
      <c r="D823" s="18">
        <v>1</v>
      </c>
      <c r="E823" s="100">
        <v>1</v>
      </c>
      <c r="F823" s="100" t="s">
        <v>64</v>
      </c>
      <c r="G823" s="100" t="s">
        <v>65</v>
      </c>
      <c r="H823" s="100" t="s">
        <v>69</v>
      </c>
      <c r="I823" s="21">
        <v>0</v>
      </c>
      <c r="J823" s="21">
        <v>0</v>
      </c>
      <c r="K823" s="21">
        <v>0</v>
      </c>
      <c r="L823" s="21">
        <v>0</v>
      </c>
      <c r="M823" s="21">
        <v>-15.52419000000009</v>
      </c>
      <c r="N823" s="11">
        <v>1855.8542</v>
      </c>
    </row>
    <row r="824" spans="1:14" customFormat="1" x14ac:dyDescent="0.25">
      <c r="A824" s="17">
        <v>2019</v>
      </c>
      <c r="B824" s="13" t="s">
        <v>27</v>
      </c>
      <c r="C824" s="18">
        <v>1</v>
      </c>
      <c r="D824" s="18">
        <v>1</v>
      </c>
      <c r="E824" s="100">
        <v>0</v>
      </c>
      <c r="F824" s="100" t="s">
        <v>64</v>
      </c>
      <c r="G824" s="100" t="s">
        <v>65</v>
      </c>
      <c r="H824" s="100" t="s">
        <v>70</v>
      </c>
      <c r="I824" s="21">
        <v>0</v>
      </c>
      <c r="J824" s="21">
        <v>0</v>
      </c>
      <c r="K824" s="21">
        <v>0</v>
      </c>
      <c r="L824" s="21">
        <v>0</v>
      </c>
      <c r="M824" s="21">
        <v>0</v>
      </c>
      <c r="N824" s="11">
        <v>0</v>
      </c>
    </row>
    <row r="825" spans="1:14" customFormat="1" x14ac:dyDescent="0.25">
      <c r="A825" s="17">
        <v>2019</v>
      </c>
      <c r="B825" s="13" t="s">
        <v>27</v>
      </c>
      <c r="C825" s="18">
        <v>1</v>
      </c>
      <c r="D825" s="18">
        <v>1</v>
      </c>
      <c r="E825" s="100">
        <v>0</v>
      </c>
      <c r="F825" s="100" t="s">
        <v>64</v>
      </c>
      <c r="G825" s="100" t="s">
        <v>65</v>
      </c>
      <c r="H825" s="100" t="s">
        <v>71</v>
      </c>
      <c r="I825" s="21">
        <v>0</v>
      </c>
      <c r="J825" s="21">
        <v>0</v>
      </c>
      <c r="K825" s="21">
        <v>0</v>
      </c>
      <c r="L825" s="21">
        <v>0</v>
      </c>
      <c r="M825" s="21">
        <v>-4.5351699999999937</v>
      </c>
      <c r="N825" s="11">
        <v>542.16116</v>
      </c>
    </row>
    <row r="826" spans="1:14" customFormat="1" x14ac:dyDescent="0.25">
      <c r="A826" s="17">
        <v>2019</v>
      </c>
      <c r="B826" s="13" t="s">
        <v>27</v>
      </c>
      <c r="C826" s="18">
        <v>1</v>
      </c>
      <c r="D826" s="18">
        <v>1</v>
      </c>
      <c r="E826" s="100">
        <v>0</v>
      </c>
      <c r="F826" s="100" t="s">
        <v>64</v>
      </c>
      <c r="G826" s="100" t="s">
        <v>65</v>
      </c>
      <c r="H826" s="100" t="s">
        <v>5</v>
      </c>
      <c r="I826" s="21">
        <v>0</v>
      </c>
      <c r="J826" s="21">
        <v>0</v>
      </c>
      <c r="K826" s="21">
        <v>0</v>
      </c>
      <c r="L826" s="21">
        <v>0</v>
      </c>
      <c r="M826" s="21">
        <v>-130.61811000001035</v>
      </c>
      <c r="N826" s="11">
        <v>104614.86599999999</v>
      </c>
    </row>
    <row r="827" spans="1:14" customFormat="1" x14ac:dyDescent="0.25">
      <c r="A827" s="17">
        <v>2019</v>
      </c>
      <c r="B827" s="13" t="s">
        <v>27</v>
      </c>
      <c r="C827" s="18">
        <v>1</v>
      </c>
      <c r="D827" s="18">
        <v>1</v>
      </c>
      <c r="E827" s="100">
        <v>0</v>
      </c>
      <c r="F827" s="100" t="s">
        <v>64</v>
      </c>
      <c r="G827" s="100" t="s">
        <v>65</v>
      </c>
      <c r="H827" s="100" t="s">
        <v>72</v>
      </c>
      <c r="I827" s="21">
        <v>0</v>
      </c>
      <c r="J827" s="21">
        <v>0</v>
      </c>
      <c r="K827" s="21">
        <v>0</v>
      </c>
      <c r="L827" s="21">
        <v>0</v>
      </c>
      <c r="M827" s="21">
        <v>0</v>
      </c>
      <c r="N827" s="11">
        <v>21865.82358</v>
      </c>
    </row>
    <row r="828" spans="1:14" customFormat="1" x14ac:dyDescent="0.25">
      <c r="A828" s="17">
        <v>2019</v>
      </c>
      <c r="B828" s="13" t="s">
        <v>27</v>
      </c>
      <c r="C828" s="18">
        <v>1</v>
      </c>
      <c r="D828" s="18">
        <v>1</v>
      </c>
      <c r="E828" s="100">
        <v>0</v>
      </c>
      <c r="F828" s="100" t="s">
        <v>64</v>
      </c>
      <c r="G828" s="100" t="s">
        <v>65</v>
      </c>
      <c r="H828" s="100" t="s">
        <v>73</v>
      </c>
      <c r="I828" s="21">
        <v>0</v>
      </c>
      <c r="J828" s="21">
        <v>0</v>
      </c>
      <c r="K828" s="21">
        <v>0</v>
      </c>
      <c r="L828" s="21">
        <v>0</v>
      </c>
      <c r="M828" s="21">
        <v>-2434.9236600000004</v>
      </c>
      <c r="N828" s="11">
        <v>66554.580189999993</v>
      </c>
    </row>
    <row r="829" spans="1:14" customFormat="1" x14ac:dyDescent="0.25">
      <c r="A829" s="17">
        <v>2019</v>
      </c>
      <c r="B829" s="13" t="s">
        <v>27</v>
      </c>
      <c r="C829" s="18">
        <v>1</v>
      </c>
      <c r="D829" s="18">
        <v>1</v>
      </c>
      <c r="E829" s="100">
        <v>0</v>
      </c>
      <c r="F829" s="100" t="s">
        <v>64</v>
      </c>
      <c r="G829" s="100" t="s">
        <v>65</v>
      </c>
      <c r="H829" s="100" t="s">
        <v>74</v>
      </c>
      <c r="I829" s="21">
        <v>11174.436600000001</v>
      </c>
      <c r="J829" s="21">
        <v>0</v>
      </c>
      <c r="K829" s="21">
        <v>0</v>
      </c>
      <c r="L829" s="21">
        <v>0</v>
      </c>
      <c r="M829" s="21">
        <v>0</v>
      </c>
      <c r="N829" s="11">
        <v>50864.625260000001</v>
      </c>
    </row>
    <row r="830" spans="1:14" customFormat="1" x14ac:dyDescent="0.25">
      <c r="A830" s="17">
        <v>2019</v>
      </c>
      <c r="B830" s="13" t="s">
        <v>27</v>
      </c>
      <c r="C830" s="18">
        <v>1</v>
      </c>
      <c r="D830" s="18">
        <v>1</v>
      </c>
      <c r="E830" s="100">
        <v>0</v>
      </c>
      <c r="F830" s="100" t="s">
        <v>64</v>
      </c>
      <c r="G830" s="100" t="s">
        <v>65</v>
      </c>
      <c r="H830" s="100" t="s">
        <v>75</v>
      </c>
      <c r="I830" s="21">
        <v>0</v>
      </c>
      <c r="J830" s="21">
        <v>0</v>
      </c>
      <c r="K830" s="21">
        <v>0</v>
      </c>
      <c r="L830" s="21">
        <v>0</v>
      </c>
      <c r="M830" s="21">
        <v>0</v>
      </c>
      <c r="N830" s="11">
        <v>57169.475570000002</v>
      </c>
    </row>
    <row r="831" spans="1:14" customFormat="1" x14ac:dyDescent="0.25">
      <c r="A831" s="17">
        <v>2019</v>
      </c>
      <c r="B831" s="13" t="s">
        <v>27</v>
      </c>
      <c r="C831" s="18">
        <v>1</v>
      </c>
      <c r="D831" s="18">
        <v>1</v>
      </c>
      <c r="E831" s="100">
        <v>0</v>
      </c>
      <c r="F831" s="100" t="s">
        <v>64</v>
      </c>
      <c r="G831" s="100" t="s">
        <v>65</v>
      </c>
      <c r="H831" s="100" t="s">
        <v>76</v>
      </c>
      <c r="I831" s="21">
        <v>0</v>
      </c>
      <c r="J831" s="21">
        <v>0</v>
      </c>
      <c r="K831" s="21">
        <v>0</v>
      </c>
      <c r="L831" s="21">
        <v>0</v>
      </c>
      <c r="M831" s="21">
        <v>-19.425000000000182</v>
      </c>
      <c r="N831" s="11">
        <v>2322.1799999999998</v>
      </c>
    </row>
    <row r="832" spans="1:14" customFormat="1" x14ac:dyDescent="0.25">
      <c r="A832" s="17">
        <v>2019</v>
      </c>
      <c r="B832" s="13" t="s">
        <v>27</v>
      </c>
      <c r="C832" s="18">
        <v>1</v>
      </c>
      <c r="D832" s="18">
        <v>1</v>
      </c>
      <c r="E832" s="100">
        <v>1</v>
      </c>
      <c r="F832" s="100" t="s">
        <v>77</v>
      </c>
      <c r="G832" s="100" t="s">
        <v>78</v>
      </c>
      <c r="H832" s="100" t="s">
        <v>61</v>
      </c>
      <c r="I832" s="21">
        <v>0</v>
      </c>
      <c r="J832" s="21">
        <v>26.68854</v>
      </c>
      <c r="K832" s="21">
        <v>0.10008</v>
      </c>
      <c r="L832" s="21">
        <v>0</v>
      </c>
      <c r="M832" s="21">
        <v>-1.0302869668521453E-13</v>
      </c>
      <c r="N832" s="11">
        <v>1506.4122499999999</v>
      </c>
    </row>
    <row r="833" spans="1:14" customFormat="1" x14ac:dyDescent="0.25">
      <c r="A833" s="17">
        <v>2019</v>
      </c>
      <c r="B833" s="13" t="s">
        <v>27</v>
      </c>
      <c r="C833" s="18">
        <v>1</v>
      </c>
      <c r="D833" s="18">
        <v>1</v>
      </c>
      <c r="E833" s="100">
        <v>1</v>
      </c>
      <c r="F833" s="100" t="s">
        <v>77</v>
      </c>
      <c r="G833" s="100" t="s">
        <v>79</v>
      </c>
      <c r="H833" s="100" t="s">
        <v>61</v>
      </c>
      <c r="I833" s="21">
        <v>0</v>
      </c>
      <c r="J833" s="21">
        <v>0</v>
      </c>
      <c r="K833" s="21">
        <v>0</v>
      </c>
      <c r="L833" s="21">
        <v>0</v>
      </c>
      <c r="M833" s="21">
        <v>-205.49147999999695</v>
      </c>
      <c r="N833" s="11">
        <v>38270.779060000001</v>
      </c>
    </row>
    <row r="834" spans="1:14" customFormat="1" x14ac:dyDescent="0.25">
      <c r="A834" s="17">
        <v>2019</v>
      </c>
      <c r="B834" s="13" t="s">
        <v>27</v>
      </c>
      <c r="C834" s="18">
        <v>1</v>
      </c>
      <c r="D834" s="18">
        <v>1</v>
      </c>
      <c r="E834" s="100">
        <v>1</v>
      </c>
      <c r="F834" s="100" t="s">
        <v>77</v>
      </c>
      <c r="G834" s="100" t="s">
        <v>80</v>
      </c>
      <c r="H834" s="100" t="s">
        <v>61</v>
      </c>
      <c r="I834" s="21">
        <v>0</v>
      </c>
      <c r="J834" s="21">
        <v>0</v>
      </c>
      <c r="K834" s="21">
        <v>0</v>
      </c>
      <c r="L834" s="21">
        <v>0</v>
      </c>
      <c r="M834" s="21">
        <v>0</v>
      </c>
      <c r="N834" s="11">
        <v>327822.22222</v>
      </c>
    </row>
    <row r="835" spans="1:14" customFormat="1" x14ac:dyDescent="0.25">
      <c r="A835" s="17">
        <v>2019</v>
      </c>
      <c r="B835" s="13" t="s">
        <v>27</v>
      </c>
      <c r="C835" s="18">
        <v>1</v>
      </c>
      <c r="D835" s="18">
        <v>1</v>
      </c>
      <c r="E835" s="100">
        <v>1</v>
      </c>
      <c r="F835" s="100" t="s">
        <v>77</v>
      </c>
      <c r="G835" s="100" t="s">
        <v>81</v>
      </c>
      <c r="H835" s="100" t="s">
        <v>61</v>
      </c>
      <c r="I835" s="21">
        <v>0</v>
      </c>
      <c r="J835" s="21">
        <v>0</v>
      </c>
      <c r="K835" s="21">
        <v>3835.5254799999998</v>
      </c>
      <c r="L835" s="21">
        <v>0</v>
      </c>
      <c r="M835" s="21">
        <v>-3706.9949999999953</v>
      </c>
      <c r="N835" s="11">
        <v>890855.93350000004</v>
      </c>
    </row>
    <row r="836" spans="1:14" customFormat="1" x14ac:dyDescent="0.25">
      <c r="A836" s="17">
        <v>2019</v>
      </c>
      <c r="B836" s="13" t="s">
        <v>27</v>
      </c>
      <c r="C836" s="18">
        <v>1</v>
      </c>
      <c r="D836" s="18">
        <v>1</v>
      </c>
      <c r="E836" s="100">
        <v>1</v>
      </c>
      <c r="F836" s="100" t="s">
        <v>82</v>
      </c>
      <c r="G836" s="100" t="s">
        <v>83</v>
      </c>
      <c r="H836" s="100" t="s">
        <v>61</v>
      </c>
      <c r="I836" s="21">
        <v>0</v>
      </c>
      <c r="J836" s="21">
        <v>0</v>
      </c>
      <c r="K836" s="21">
        <v>217.23679999999999</v>
      </c>
      <c r="L836" s="21">
        <v>0</v>
      </c>
      <c r="M836" s="21">
        <v>0</v>
      </c>
      <c r="N836" s="11">
        <v>12343</v>
      </c>
    </row>
    <row r="837" spans="1:14" customFormat="1" x14ac:dyDescent="0.25">
      <c r="A837" s="17">
        <v>2019</v>
      </c>
      <c r="B837" s="13" t="s">
        <v>27</v>
      </c>
      <c r="C837" s="18">
        <v>1</v>
      </c>
      <c r="D837" s="18">
        <v>1</v>
      </c>
      <c r="E837" s="100">
        <v>1</v>
      </c>
      <c r="F837" s="100" t="s">
        <v>82</v>
      </c>
      <c r="G837" s="100" t="s">
        <v>84</v>
      </c>
      <c r="H837" s="100" t="s">
        <v>61</v>
      </c>
      <c r="I837" s="21">
        <v>0</v>
      </c>
      <c r="J837" s="21">
        <v>0</v>
      </c>
      <c r="K837" s="21">
        <v>0</v>
      </c>
      <c r="L837" s="21">
        <v>0</v>
      </c>
      <c r="M837" s="21">
        <v>0</v>
      </c>
      <c r="N837" s="11">
        <v>50183</v>
      </c>
    </row>
    <row r="838" spans="1:14" customFormat="1" x14ac:dyDescent="0.25">
      <c r="A838" s="17">
        <v>2019</v>
      </c>
      <c r="B838" s="13" t="s">
        <v>27</v>
      </c>
      <c r="C838" s="18">
        <v>1</v>
      </c>
      <c r="D838" s="18">
        <v>1</v>
      </c>
      <c r="E838" s="100">
        <v>1</v>
      </c>
      <c r="F838" s="100" t="s">
        <v>82</v>
      </c>
      <c r="G838" s="100" t="s">
        <v>85</v>
      </c>
      <c r="H838" s="100" t="s">
        <v>61</v>
      </c>
      <c r="I838" s="21">
        <v>0</v>
      </c>
      <c r="J838" s="21">
        <v>0</v>
      </c>
      <c r="K838" s="21">
        <v>0</v>
      </c>
      <c r="L838" s="21">
        <v>0</v>
      </c>
      <c r="M838" s="21">
        <v>0</v>
      </c>
      <c r="N838" s="11">
        <v>0</v>
      </c>
    </row>
    <row r="839" spans="1:14" customFormat="1" x14ac:dyDescent="0.25">
      <c r="A839" s="17">
        <v>2019</v>
      </c>
      <c r="B839" s="13" t="s">
        <v>27</v>
      </c>
      <c r="C839" s="18">
        <v>1</v>
      </c>
      <c r="D839" s="18">
        <v>1</v>
      </c>
      <c r="E839" s="100">
        <v>1</v>
      </c>
      <c r="F839" s="100" t="s">
        <v>77</v>
      </c>
      <c r="G839" s="100" t="s">
        <v>86</v>
      </c>
      <c r="H839" s="100" t="s">
        <v>61</v>
      </c>
      <c r="I839" s="21">
        <v>4283.1574899999996</v>
      </c>
      <c r="J839" s="21">
        <v>19504.787219999998</v>
      </c>
      <c r="K839" s="21">
        <v>18134.88164</v>
      </c>
      <c r="L839" s="21">
        <v>317.09510999999998</v>
      </c>
      <c r="M839" s="21">
        <v>-5.6196299997827737</v>
      </c>
      <c r="N839" s="11">
        <v>5206117.3360700002</v>
      </c>
    </row>
    <row r="840" spans="1:14" customFormat="1" x14ac:dyDescent="0.25">
      <c r="A840" s="17">
        <v>2019</v>
      </c>
      <c r="B840" s="13" t="s">
        <v>27</v>
      </c>
      <c r="C840" s="18">
        <v>1</v>
      </c>
      <c r="D840" s="18">
        <v>1</v>
      </c>
      <c r="E840" s="100">
        <v>0</v>
      </c>
      <c r="F840" s="100" t="s">
        <v>77</v>
      </c>
      <c r="G840" s="100" t="s">
        <v>86</v>
      </c>
      <c r="H840" s="100" t="s">
        <v>67</v>
      </c>
      <c r="I840" s="21">
        <v>0</v>
      </c>
      <c r="J840" s="21">
        <v>0</v>
      </c>
      <c r="K840" s="21">
        <v>0</v>
      </c>
      <c r="L840" s="21">
        <v>0</v>
      </c>
      <c r="M840" s="21">
        <v>0</v>
      </c>
      <c r="N840" s="11">
        <v>23361.689149999998</v>
      </c>
    </row>
    <row r="841" spans="1:14" customFormat="1" x14ac:dyDescent="0.25">
      <c r="A841" s="17">
        <v>2019</v>
      </c>
      <c r="B841" s="13" t="s">
        <v>27</v>
      </c>
      <c r="C841" s="18">
        <v>1</v>
      </c>
      <c r="D841" s="18">
        <v>0</v>
      </c>
      <c r="E841" s="100">
        <v>0</v>
      </c>
      <c r="F841" s="100" t="s">
        <v>77</v>
      </c>
      <c r="G841" s="100" t="s">
        <v>86</v>
      </c>
      <c r="H841" s="100" t="s">
        <v>87</v>
      </c>
      <c r="I841" s="21">
        <v>0</v>
      </c>
      <c r="J841" s="21">
        <v>0</v>
      </c>
      <c r="K841" s="21">
        <v>0</v>
      </c>
      <c r="L841" s="21">
        <v>0</v>
      </c>
      <c r="M841" s="21">
        <v>0</v>
      </c>
      <c r="N841" s="11">
        <v>983.12721999999997</v>
      </c>
    </row>
    <row r="842" spans="1:14" customFormat="1" x14ac:dyDescent="0.25">
      <c r="A842" s="17">
        <v>2019</v>
      </c>
      <c r="B842" s="13" t="s">
        <v>27</v>
      </c>
      <c r="C842" s="18">
        <v>1</v>
      </c>
      <c r="D842" s="18">
        <v>0</v>
      </c>
      <c r="E842" s="100">
        <v>0</v>
      </c>
      <c r="F842" s="100" t="s">
        <v>77</v>
      </c>
      <c r="G842" s="100" t="s">
        <v>86</v>
      </c>
      <c r="H842" s="100" t="s">
        <v>88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11">
        <v>0</v>
      </c>
    </row>
    <row r="843" spans="1:14" customFormat="1" x14ac:dyDescent="0.25">
      <c r="A843" s="17">
        <v>2019</v>
      </c>
      <c r="B843" s="13" t="s">
        <v>27</v>
      </c>
      <c r="C843" s="18">
        <v>1</v>
      </c>
      <c r="D843" s="18">
        <v>0</v>
      </c>
      <c r="E843" s="100">
        <v>0</v>
      </c>
      <c r="F843" s="100" t="s">
        <v>77</v>
      </c>
      <c r="G843" s="100" t="s">
        <v>86</v>
      </c>
      <c r="H843" s="100" t="s">
        <v>89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11">
        <v>0</v>
      </c>
    </row>
    <row r="844" spans="1:14" customFormat="1" x14ac:dyDescent="0.25">
      <c r="A844" s="17">
        <v>2019</v>
      </c>
      <c r="B844" s="13" t="s">
        <v>27</v>
      </c>
      <c r="C844" s="18">
        <v>1</v>
      </c>
      <c r="D844" s="18">
        <v>1</v>
      </c>
      <c r="E844" s="100">
        <v>0</v>
      </c>
      <c r="F844" s="100" t="s">
        <v>77</v>
      </c>
      <c r="G844" s="100" t="s">
        <v>86</v>
      </c>
      <c r="H844" s="100" t="s">
        <v>75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11">
        <v>75962.544179999997</v>
      </c>
    </row>
    <row r="845" spans="1:14" customFormat="1" x14ac:dyDescent="0.25">
      <c r="A845" s="17">
        <v>2019</v>
      </c>
      <c r="B845" s="13" t="s">
        <v>27</v>
      </c>
      <c r="C845" s="18">
        <v>1</v>
      </c>
      <c r="D845" s="18">
        <v>1</v>
      </c>
      <c r="E845" s="100">
        <v>0</v>
      </c>
      <c r="F845" s="100" t="s">
        <v>77</v>
      </c>
      <c r="G845" s="100" t="s">
        <v>86</v>
      </c>
      <c r="H845" s="100" t="s">
        <v>90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11">
        <v>42102.525600000001</v>
      </c>
    </row>
    <row r="846" spans="1:14" customFormat="1" x14ac:dyDescent="0.25">
      <c r="A846" s="17">
        <v>2019</v>
      </c>
      <c r="B846" s="13" t="s">
        <v>27</v>
      </c>
      <c r="C846" s="18">
        <v>1</v>
      </c>
      <c r="D846" s="18">
        <v>1</v>
      </c>
      <c r="E846" s="100">
        <v>0</v>
      </c>
      <c r="F846" s="100" t="s">
        <v>77</v>
      </c>
      <c r="G846" s="100" t="s">
        <v>86</v>
      </c>
      <c r="H846" s="100" t="s">
        <v>5</v>
      </c>
      <c r="I846" s="21">
        <v>0</v>
      </c>
      <c r="J846" s="21">
        <v>58.670160000000003</v>
      </c>
      <c r="K846" s="21">
        <v>18.774450000000002</v>
      </c>
      <c r="L846" s="21">
        <v>0</v>
      </c>
      <c r="M846" s="21">
        <v>1.0658141036401503E-13</v>
      </c>
      <c r="N846" s="11">
        <v>1374.27377</v>
      </c>
    </row>
    <row r="847" spans="1:14" customFormat="1" x14ac:dyDescent="0.25">
      <c r="A847" s="17">
        <v>2019</v>
      </c>
      <c r="B847" s="13" t="s">
        <v>27</v>
      </c>
      <c r="C847" s="18">
        <v>1</v>
      </c>
      <c r="D847" s="18">
        <v>1</v>
      </c>
      <c r="E847" s="100">
        <v>1</v>
      </c>
      <c r="F847" s="100" t="s">
        <v>77</v>
      </c>
      <c r="G847" s="100" t="s">
        <v>86</v>
      </c>
      <c r="H847" s="100" t="s">
        <v>91</v>
      </c>
      <c r="I847" s="21">
        <v>0</v>
      </c>
      <c r="J847" s="21">
        <v>0</v>
      </c>
      <c r="K847" s="21">
        <v>0</v>
      </c>
      <c r="L847" s="21">
        <v>0</v>
      </c>
      <c r="M847" s="21">
        <v>-3.0000000000000079E-5</v>
      </c>
      <c r="N847" s="11">
        <v>3.62E-3</v>
      </c>
    </row>
    <row r="848" spans="1:14" customFormat="1" x14ac:dyDescent="0.25">
      <c r="A848" s="17">
        <v>2019</v>
      </c>
      <c r="B848" s="13" t="s">
        <v>27</v>
      </c>
      <c r="C848" s="18">
        <v>1</v>
      </c>
      <c r="D848" s="18">
        <v>1</v>
      </c>
      <c r="E848" s="100">
        <v>1</v>
      </c>
      <c r="F848" s="100" t="s">
        <v>77</v>
      </c>
      <c r="G848" s="100" t="s">
        <v>86</v>
      </c>
      <c r="H848" s="100" t="s">
        <v>92</v>
      </c>
      <c r="I848" s="21">
        <v>0</v>
      </c>
      <c r="J848" s="21">
        <v>0</v>
      </c>
      <c r="K848" s="21">
        <v>0</v>
      </c>
      <c r="L848" s="21">
        <v>0</v>
      </c>
      <c r="M848" s="21">
        <v>0</v>
      </c>
      <c r="N848" s="11">
        <v>3839.12572</v>
      </c>
    </row>
    <row r="849" spans="1:14" customFormat="1" x14ac:dyDescent="0.25">
      <c r="A849" s="17">
        <v>2019</v>
      </c>
      <c r="B849" s="13" t="s">
        <v>27</v>
      </c>
      <c r="C849" s="18">
        <v>1</v>
      </c>
      <c r="D849" s="18">
        <v>1</v>
      </c>
      <c r="E849" s="100">
        <v>0</v>
      </c>
      <c r="F849" s="100" t="s">
        <v>77</v>
      </c>
      <c r="G849" s="100" t="s">
        <v>86</v>
      </c>
      <c r="H849" s="100" t="s">
        <v>93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11">
        <v>3462.0118699999998</v>
      </c>
    </row>
    <row r="850" spans="1:14" customFormat="1" x14ac:dyDescent="0.25">
      <c r="A850" s="17">
        <v>2019</v>
      </c>
      <c r="B850" s="13" t="s">
        <v>27</v>
      </c>
      <c r="C850" s="18">
        <v>1</v>
      </c>
      <c r="D850" s="18">
        <v>1</v>
      </c>
      <c r="E850" s="100">
        <v>0</v>
      </c>
      <c r="F850" s="100" t="s">
        <v>77</v>
      </c>
      <c r="G850" s="100" t="s">
        <v>86</v>
      </c>
      <c r="H850" s="100" t="s">
        <v>94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11">
        <v>14500</v>
      </c>
    </row>
    <row r="851" spans="1:14" customFormat="1" x14ac:dyDescent="0.25">
      <c r="A851" s="17">
        <v>2019</v>
      </c>
      <c r="B851" s="13" t="s">
        <v>27</v>
      </c>
      <c r="C851" s="18">
        <v>1</v>
      </c>
      <c r="D851" s="18">
        <v>1</v>
      </c>
      <c r="E851" s="100">
        <v>0</v>
      </c>
      <c r="F851" s="100" t="s">
        <v>77</v>
      </c>
      <c r="G851" s="100" t="s">
        <v>86</v>
      </c>
      <c r="H851" s="100" t="s">
        <v>58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11">
        <v>27823.76281</v>
      </c>
    </row>
    <row r="852" spans="1:14" customFormat="1" x14ac:dyDescent="0.25">
      <c r="A852" s="17">
        <v>2019</v>
      </c>
      <c r="B852" s="13" t="s">
        <v>27</v>
      </c>
      <c r="C852" s="18">
        <v>1</v>
      </c>
      <c r="D852" s="18">
        <v>1</v>
      </c>
      <c r="E852" s="100">
        <v>1</v>
      </c>
      <c r="F852" s="100" t="s">
        <v>77</v>
      </c>
      <c r="G852" s="100" t="s">
        <v>95</v>
      </c>
      <c r="H852" s="100" t="s">
        <v>61</v>
      </c>
      <c r="I852" s="21">
        <v>0</v>
      </c>
      <c r="J852" s="21">
        <v>4166.6666699999996</v>
      </c>
      <c r="K852" s="21">
        <v>1523.19676</v>
      </c>
      <c r="L852" s="21">
        <v>0</v>
      </c>
      <c r="M852" s="21">
        <v>-1.8098944565281272E-10</v>
      </c>
      <c r="N852" s="11">
        <v>2945558.5958199999</v>
      </c>
    </row>
    <row r="853" spans="1:14" customFormat="1" x14ac:dyDescent="0.25">
      <c r="A853" s="17">
        <v>2019</v>
      </c>
      <c r="B853" s="13" t="s">
        <v>27</v>
      </c>
      <c r="C853" s="18">
        <v>1</v>
      </c>
      <c r="D853" s="18">
        <v>1</v>
      </c>
      <c r="E853" s="100">
        <v>0</v>
      </c>
      <c r="F853" s="100" t="s">
        <v>77</v>
      </c>
      <c r="G853" s="100" t="s">
        <v>95</v>
      </c>
      <c r="H853" s="100" t="s">
        <v>74</v>
      </c>
      <c r="I853" s="21">
        <v>0</v>
      </c>
      <c r="J853" s="21">
        <v>2878.75</v>
      </c>
      <c r="K853" s="21">
        <v>541.37485000000004</v>
      </c>
      <c r="L853" s="21">
        <v>0</v>
      </c>
      <c r="M853" s="21">
        <v>0</v>
      </c>
      <c r="N853" s="11">
        <v>118339.29844</v>
      </c>
    </row>
    <row r="854" spans="1:14" customFormat="1" x14ac:dyDescent="0.25">
      <c r="A854" s="17">
        <v>2019</v>
      </c>
      <c r="B854" s="13" t="s">
        <v>27</v>
      </c>
      <c r="C854" s="18">
        <v>1</v>
      </c>
      <c r="D854" s="18">
        <v>1</v>
      </c>
      <c r="E854" s="100">
        <v>0</v>
      </c>
      <c r="F854" s="100" t="s">
        <v>77</v>
      </c>
      <c r="G854" s="100" t="s">
        <v>95</v>
      </c>
      <c r="H854" s="100" t="s">
        <v>67</v>
      </c>
      <c r="I854" s="21">
        <v>0</v>
      </c>
      <c r="J854" s="21">
        <v>2574.8706200000001</v>
      </c>
      <c r="K854" s="21">
        <v>586.12459000000001</v>
      </c>
      <c r="L854" s="21">
        <v>0</v>
      </c>
      <c r="M854" s="21">
        <v>0</v>
      </c>
      <c r="N854" s="11">
        <v>199348.52979999999</v>
      </c>
    </row>
    <row r="855" spans="1:14" customFormat="1" x14ac:dyDescent="0.25">
      <c r="A855" s="17">
        <v>2019</v>
      </c>
      <c r="B855" s="13" t="s">
        <v>27</v>
      </c>
      <c r="C855" s="18">
        <v>1</v>
      </c>
      <c r="D855" s="18">
        <v>1</v>
      </c>
      <c r="E855" s="100">
        <v>0</v>
      </c>
      <c r="F855" s="100" t="s">
        <v>77</v>
      </c>
      <c r="G855" s="100" t="s">
        <v>95</v>
      </c>
      <c r="H855" s="100" t="s">
        <v>96</v>
      </c>
      <c r="I855" s="21">
        <v>0</v>
      </c>
      <c r="J855" s="21">
        <v>0</v>
      </c>
      <c r="K855" s="21">
        <v>0</v>
      </c>
      <c r="L855" s="21">
        <v>0</v>
      </c>
      <c r="M855" s="21">
        <v>0</v>
      </c>
      <c r="N855" s="11">
        <v>0</v>
      </c>
    </row>
    <row r="856" spans="1:14" customFormat="1" x14ac:dyDescent="0.25">
      <c r="A856" s="17">
        <v>2019</v>
      </c>
      <c r="B856" s="13" t="s">
        <v>27</v>
      </c>
      <c r="C856" s="18">
        <v>1</v>
      </c>
      <c r="D856" s="18">
        <v>1</v>
      </c>
      <c r="E856" s="100">
        <v>0</v>
      </c>
      <c r="F856" s="100" t="s">
        <v>77</v>
      </c>
      <c r="G856" s="100" t="s">
        <v>95</v>
      </c>
      <c r="H856" s="100" t="s">
        <v>93</v>
      </c>
      <c r="I856" s="21">
        <v>0</v>
      </c>
      <c r="J856" s="21">
        <v>0</v>
      </c>
      <c r="K856" s="21">
        <v>0</v>
      </c>
      <c r="L856" s="21">
        <v>0</v>
      </c>
      <c r="M856" s="21">
        <v>0</v>
      </c>
      <c r="N856" s="11">
        <v>56938.824330000003</v>
      </c>
    </row>
    <row r="857" spans="1:14" customFormat="1" x14ac:dyDescent="0.25">
      <c r="A857" s="17">
        <v>2019</v>
      </c>
      <c r="B857" s="13" t="s">
        <v>27</v>
      </c>
      <c r="C857" s="18">
        <v>1</v>
      </c>
      <c r="D857" s="18">
        <v>1</v>
      </c>
      <c r="E857" s="100">
        <v>0</v>
      </c>
      <c r="F857" s="100" t="s">
        <v>77</v>
      </c>
      <c r="G857" s="100" t="s">
        <v>95</v>
      </c>
      <c r="H857" s="100" t="s">
        <v>5</v>
      </c>
      <c r="I857" s="21">
        <v>0</v>
      </c>
      <c r="J857" s="21">
        <v>0</v>
      </c>
      <c r="K857" s="21">
        <v>0</v>
      </c>
      <c r="L857" s="21">
        <v>0</v>
      </c>
      <c r="M857" s="21">
        <v>0</v>
      </c>
      <c r="N857" s="11">
        <v>0</v>
      </c>
    </row>
    <row r="858" spans="1:14" customFormat="1" x14ac:dyDescent="0.25">
      <c r="A858" s="17">
        <v>2019</v>
      </c>
      <c r="B858" s="13" t="s">
        <v>27</v>
      </c>
      <c r="C858" s="18">
        <v>1</v>
      </c>
      <c r="D858" s="18">
        <v>1</v>
      </c>
      <c r="E858" s="100">
        <v>0</v>
      </c>
      <c r="F858" s="100" t="s">
        <v>77</v>
      </c>
      <c r="G858" s="100" t="s">
        <v>95</v>
      </c>
      <c r="H858" s="100" t="s">
        <v>75</v>
      </c>
      <c r="I858" s="21">
        <v>0</v>
      </c>
      <c r="J858" s="21">
        <v>0</v>
      </c>
      <c r="K858" s="21">
        <v>0</v>
      </c>
      <c r="L858" s="21">
        <v>0</v>
      </c>
      <c r="M858" s="21">
        <v>0</v>
      </c>
      <c r="N858" s="11">
        <v>0</v>
      </c>
    </row>
    <row r="859" spans="1:14" customFormat="1" x14ac:dyDescent="0.25">
      <c r="A859" s="17">
        <v>2019</v>
      </c>
      <c r="B859" s="13" t="s">
        <v>27</v>
      </c>
      <c r="C859" s="18">
        <v>1</v>
      </c>
      <c r="D859" s="18">
        <v>0</v>
      </c>
      <c r="E859" s="100">
        <v>0</v>
      </c>
      <c r="F859" s="100" t="s">
        <v>77</v>
      </c>
      <c r="G859" s="100" t="s">
        <v>95</v>
      </c>
      <c r="H859" s="100" t="s">
        <v>87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11">
        <v>0</v>
      </c>
    </row>
    <row r="860" spans="1:14" customFormat="1" x14ac:dyDescent="0.25">
      <c r="A860" s="17">
        <v>2019</v>
      </c>
      <c r="B860" s="13" t="s">
        <v>27</v>
      </c>
      <c r="C860" s="18">
        <v>1</v>
      </c>
      <c r="D860" s="18">
        <v>1</v>
      </c>
      <c r="E860" s="100">
        <v>0</v>
      </c>
      <c r="F860" s="100" t="s">
        <v>77</v>
      </c>
      <c r="G860" s="100" t="s">
        <v>95</v>
      </c>
      <c r="H860" s="100" t="s">
        <v>70</v>
      </c>
      <c r="I860" s="21">
        <v>3324.7463299999999</v>
      </c>
      <c r="J860" s="21">
        <v>0</v>
      </c>
      <c r="K860" s="21">
        <v>0</v>
      </c>
      <c r="L860" s="21">
        <v>0</v>
      </c>
      <c r="M860" s="21">
        <v>1.8189894035458565E-12</v>
      </c>
      <c r="N860" s="11">
        <v>47683.790650000003</v>
      </c>
    </row>
    <row r="861" spans="1:14" customFormat="1" x14ac:dyDescent="0.25">
      <c r="A861" s="17">
        <v>2019</v>
      </c>
      <c r="B861" s="13" t="s">
        <v>27</v>
      </c>
      <c r="C861" s="18">
        <v>1</v>
      </c>
      <c r="D861" s="18">
        <v>1</v>
      </c>
      <c r="E861" s="100">
        <v>0</v>
      </c>
      <c r="F861" s="100" t="s">
        <v>77</v>
      </c>
      <c r="G861" s="100" t="s">
        <v>95</v>
      </c>
      <c r="H861" s="100" t="s">
        <v>97</v>
      </c>
      <c r="I861" s="21">
        <v>621.80427999999995</v>
      </c>
      <c r="J861" s="21">
        <v>0</v>
      </c>
      <c r="K861" s="21">
        <v>0</v>
      </c>
      <c r="L861" s="21">
        <v>0</v>
      </c>
      <c r="M861" s="21">
        <v>-3.2969182939268649E-12</v>
      </c>
      <c r="N861" s="11">
        <v>45272.258309999997</v>
      </c>
    </row>
    <row r="862" spans="1:14" customFormat="1" x14ac:dyDescent="0.25">
      <c r="A862" s="17">
        <v>2019</v>
      </c>
      <c r="B862" s="13" t="s">
        <v>27</v>
      </c>
      <c r="C862" s="18">
        <v>1</v>
      </c>
      <c r="D862" s="18">
        <v>1</v>
      </c>
      <c r="E862" s="100">
        <v>1</v>
      </c>
      <c r="F862" s="100" t="s">
        <v>77</v>
      </c>
      <c r="G862" s="100" t="s">
        <v>98</v>
      </c>
      <c r="H862" s="100" t="s">
        <v>61</v>
      </c>
      <c r="I862" s="21">
        <v>4256.5268599999999</v>
      </c>
      <c r="J862" s="21">
        <v>0</v>
      </c>
      <c r="K862" s="21">
        <v>1064.1081999999999</v>
      </c>
      <c r="L862" s="21">
        <v>0</v>
      </c>
      <c r="M862" s="21">
        <v>-1.6370904631912708E-11</v>
      </c>
      <c r="N862" s="11">
        <v>610093.41764</v>
      </c>
    </row>
    <row r="863" spans="1:14" customFormat="1" x14ac:dyDescent="0.25">
      <c r="A863" s="17">
        <v>2019</v>
      </c>
      <c r="B863" s="13" t="s">
        <v>27</v>
      </c>
      <c r="C863" s="18">
        <v>1</v>
      </c>
      <c r="D863" s="18">
        <v>1</v>
      </c>
      <c r="E863" s="100">
        <v>0</v>
      </c>
      <c r="F863" s="100" t="s">
        <v>77</v>
      </c>
      <c r="G863" s="100" t="s">
        <v>98</v>
      </c>
      <c r="H863" s="100" t="s">
        <v>99</v>
      </c>
      <c r="I863" s="21">
        <v>0</v>
      </c>
      <c r="J863" s="21">
        <v>1657.90536</v>
      </c>
      <c r="K863" s="21">
        <v>1755.2225699999999</v>
      </c>
      <c r="L863" s="21">
        <v>0</v>
      </c>
      <c r="M863" s="21">
        <v>-4.3200998334214091E-12</v>
      </c>
      <c r="N863" s="11">
        <v>89811.971279999998</v>
      </c>
    </row>
    <row r="864" spans="1:14" customFormat="1" x14ac:dyDescent="0.25">
      <c r="A864" s="17">
        <v>2019</v>
      </c>
      <c r="B864" s="13" t="s">
        <v>27</v>
      </c>
      <c r="C864" s="18">
        <v>1</v>
      </c>
      <c r="D864" s="18">
        <v>1</v>
      </c>
      <c r="E864" s="100">
        <v>0</v>
      </c>
      <c r="F864" s="100" t="s">
        <v>77</v>
      </c>
      <c r="G864" s="100" t="s">
        <v>98</v>
      </c>
      <c r="H864" s="100" t="s">
        <v>67</v>
      </c>
      <c r="I864" s="21">
        <v>0</v>
      </c>
      <c r="J864" s="21">
        <v>0</v>
      </c>
      <c r="K864" s="21">
        <v>3490.0839900000001</v>
      </c>
      <c r="L864" s="21">
        <v>0</v>
      </c>
      <c r="M864" s="21">
        <v>0</v>
      </c>
      <c r="N864" s="11">
        <v>326087.08601999999</v>
      </c>
    </row>
    <row r="865" spans="1:14" customFormat="1" x14ac:dyDescent="0.25">
      <c r="A865" s="17">
        <v>2019</v>
      </c>
      <c r="B865" s="13" t="s">
        <v>27</v>
      </c>
      <c r="C865" s="18">
        <v>1</v>
      </c>
      <c r="D865" s="18">
        <v>1</v>
      </c>
      <c r="E865" s="100">
        <v>0</v>
      </c>
      <c r="F865" s="100" t="s">
        <v>77</v>
      </c>
      <c r="G865" s="100" t="s">
        <v>98</v>
      </c>
      <c r="H865" s="100" t="s">
        <v>63</v>
      </c>
      <c r="I865" s="21">
        <v>2456.8325100000002</v>
      </c>
      <c r="J865" s="21">
        <v>0</v>
      </c>
      <c r="K865" s="21">
        <v>0</v>
      </c>
      <c r="L865" s="21">
        <v>0</v>
      </c>
      <c r="M865" s="21">
        <v>-7.2759576141834259E-12</v>
      </c>
      <c r="N865" s="11">
        <v>85274.465389999998</v>
      </c>
    </row>
    <row r="866" spans="1:14" customFormat="1" x14ac:dyDescent="0.25">
      <c r="A866" s="17">
        <v>2019</v>
      </c>
      <c r="B866" s="13" t="s">
        <v>27</v>
      </c>
      <c r="C866" s="18">
        <v>1</v>
      </c>
      <c r="D866" s="18">
        <v>1</v>
      </c>
      <c r="E866" s="100">
        <v>0</v>
      </c>
      <c r="F866" s="100" t="s">
        <v>77</v>
      </c>
      <c r="G866" s="100" t="s">
        <v>98</v>
      </c>
      <c r="H866" s="100" t="s">
        <v>100</v>
      </c>
      <c r="I866" s="21">
        <v>0</v>
      </c>
      <c r="J866" s="21">
        <v>0</v>
      </c>
      <c r="K866" s="21">
        <v>509.51589999999999</v>
      </c>
      <c r="L866" s="21">
        <v>0</v>
      </c>
      <c r="M866" s="21">
        <v>0</v>
      </c>
      <c r="N866" s="11">
        <v>24951.483899999999</v>
      </c>
    </row>
    <row r="867" spans="1:14" customFormat="1" x14ac:dyDescent="0.25">
      <c r="A867" s="17">
        <v>2019</v>
      </c>
      <c r="B867" s="13" t="s">
        <v>27</v>
      </c>
      <c r="C867" s="18">
        <v>1</v>
      </c>
      <c r="D867" s="18">
        <v>1</v>
      </c>
      <c r="E867" s="100">
        <v>0</v>
      </c>
      <c r="F867" s="100" t="s">
        <v>77</v>
      </c>
      <c r="G867" s="100" t="s">
        <v>98</v>
      </c>
      <c r="H867" s="100" t="s">
        <v>94</v>
      </c>
      <c r="I867" s="21">
        <v>0</v>
      </c>
      <c r="J867" s="21">
        <v>0</v>
      </c>
      <c r="K867" s="21">
        <v>0</v>
      </c>
      <c r="L867" s="21">
        <v>0</v>
      </c>
      <c r="M867" s="21">
        <v>0</v>
      </c>
      <c r="N867" s="11">
        <v>7684.4087399999999</v>
      </c>
    </row>
    <row r="868" spans="1:14" customFormat="1" x14ac:dyDescent="0.25">
      <c r="A868" s="17">
        <v>2019</v>
      </c>
      <c r="B868" s="13" t="s">
        <v>27</v>
      </c>
      <c r="C868" s="18">
        <v>1</v>
      </c>
      <c r="D868" s="18">
        <v>1</v>
      </c>
      <c r="E868" s="100">
        <v>1</v>
      </c>
      <c r="F868" s="100" t="s">
        <v>82</v>
      </c>
      <c r="G868" s="100" t="s">
        <v>101</v>
      </c>
      <c r="H868" s="100" t="s">
        <v>61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11">
        <v>87605</v>
      </c>
    </row>
    <row r="869" spans="1:14" customFormat="1" x14ac:dyDescent="0.25">
      <c r="A869" s="17">
        <v>2019</v>
      </c>
      <c r="B869" s="13" t="s">
        <v>27</v>
      </c>
      <c r="C869" s="18">
        <v>1</v>
      </c>
      <c r="D869" s="18">
        <v>1</v>
      </c>
      <c r="E869" s="100">
        <v>1</v>
      </c>
      <c r="F869" s="100" t="s">
        <v>82</v>
      </c>
      <c r="G869" s="100" t="s">
        <v>101</v>
      </c>
      <c r="H869" s="100" t="s">
        <v>102</v>
      </c>
      <c r="I869" s="21">
        <v>0</v>
      </c>
      <c r="J869" s="21">
        <v>0</v>
      </c>
      <c r="K869" s="21">
        <v>0</v>
      </c>
      <c r="L869" s="21">
        <v>0</v>
      </c>
      <c r="M869" s="21">
        <v>0</v>
      </c>
      <c r="N869" s="11">
        <v>299</v>
      </c>
    </row>
    <row r="870" spans="1:14" customFormat="1" x14ac:dyDescent="0.25">
      <c r="A870" s="17">
        <v>2019</v>
      </c>
      <c r="B870" s="13" t="s">
        <v>27</v>
      </c>
      <c r="C870" s="18">
        <v>1</v>
      </c>
      <c r="D870" s="18">
        <v>1</v>
      </c>
      <c r="E870" s="100">
        <v>1</v>
      </c>
      <c r="F870" s="100" t="s">
        <v>82</v>
      </c>
      <c r="G870" s="100" t="s">
        <v>101</v>
      </c>
      <c r="H870" s="100" t="s">
        <v>103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11">
        <v>1263</v>
      </c>
    </row>
    <row r="871" spans="1:14" customFormat="1" x14ac:dyDescent="0.25">
      <c r="A871" s="17">
        <v>2019</v>
      </c>
      <c r="B871" s="13" t="s">
        <v>27</v>
      </c>
      <c r="C871" s="18">
        <v>1</v>
      </c>
      <c r="D871" s="18">
        <v>0</v>
      </c>
      <c r="E871" s="100">
        <v>0</v>
      </c>
      <c r="F871" s="100" t="s">
        <v>82</v>
      </c>
      <c r="G871" s="100" t="s">
        <v>101</v>
      </c>
      <c r="H871" s="100" t="s">
        <v>87</v>
      </c>
      <c r="I871" s="21">
        <v>0</v>
      </c>
      <c r="J871" s="21">
        <v>0</v>
      </c>
      <c r="K871" s="21">
        <v>0</v>
      </c>
      <c r="L871" s="21">
        <v>0</v>
      </c>
      <c r="M871" s="21">
        <v>0</v>
      </c>
      <c r="N871" s="11">
        <v>2</v>
      </c>
    </row>
    <row r="872" spans="1:14" customFormat="1" x14ac:dyDescent="0.25">
      <c r="A872" s="17">
        <v>2019</v>
      </c>
      <c r="B872" s="13" t="s">
        <v>27</v>
      </c>
      <c r="C872" s="18">
        <v>1</v>
      </c>
      <c r="D872" s="18">
        <v>1</v>
      </c>
      <c r="E872" s="100">
        <v>1</v>
      </c>
      <c r="F872" s="100" t="s">
        <v>82</v>
      </c>
      <c r="G872" s="100" t="s">
        <v>101</v>
      </c>
      <c r="H872" s="100" t="s">
        <v>104</v>
      </c>
      <c r="I872" s="21">
        <v>0</v>
      </c>
      <c r="J872" s="21">
        <v>0</v>
      </c>
      <c r="K872" s="21">
        <v>0</v>
      </c>
      <c r="L872" s="21">
        <v>0</v>
      </c>
      <c r="M872" s="21">
        <v>0</v>
      </c>
      <c r="N872" s="11">
        <v>155</v>
      </c>
    </row>
    <row r="873" spans="1:14" customFormat="1" x14ac:dyDescent="0.25">
      <c r="A873" s="17">
        <v>2019</v>
      </c>
      <c r="B873" s="13" t="s">
        <v>27</v>
      </c>
      <c r="C873" s="18">
        <v>1</v>
      </c>
      <c r="D873" s="18">
        <v>1</v>
      </c>
      <c r="E873" s="100">
        <v>1</v>
      </c>
      <c r="F873" s="100" t="s">
        <v>82</v>
      </c>
      <c r="G873" s="100" t="s">
        <v>101</v>
      </c>
      <c r="H873" s="100" t="s">
        <v>105</v>
      </c>
      <c r="I873" s="21">
        <v>0</v>
      </c>
      <c r="J873" s="21">
        <v>0</v>
      </c>
      <c r="K873" s="21">
        <v>0</v>
      </c>
      <c r="L873" s="21">
        <v>0</v>
      </c>
      <c r="M873" s="21">
        <v>0</v>
      </c>
      <c r="N873" s="11">
        <v>239</v>
      </c>
    </row>
    <row r="874" spans="1:14" customFormat="1" x14ac:dyDescent="0.25">
      <c r="A874" s="17">
        <v>2019</v>
      </c>
      <c r="B874" s="13" t="s">
        <v>27</v>
      </c>
      <c r="C874" s="18">
        <v>1</v>
      </c>
      <c r="D874" s="18">
        <v>1</v>
      </c>
      <c r="E874" s="100">
        <v>1</v>
      </c>
      <c r="F874" s="100" t="s">
        <v>82</v>
      </c>
      <c r="G874" s="100" t="s">
        <v>101</v>
      </c>
      <c r="H874" s="100" t="s">
        <v>106</v>
      </c>
      <c r="I874" s="21">
        <v>0</v>
      </c>
      <c r="J874" s="21">
        <v>0</v>
      </c>
      <c r="K874" s="21">
        <v>0</v>
      </c>
      <c r="L874" s="21">
        <v>0</v>
      </c>
      <c r="M874" s="21">
        <v>0</v>
      </c>
      <c r="N874" s="11">
        <v>699</v>
      </c>
    </row>
    <row r="875" spans="1:14" customFormat="1" x14ac:dyDescent="0.25">
      <c r="A875" s="17">
        <v>2019</v>
      </c>
      <c r="B875" s="13" t="s">
        <v>27</v>
      </c>
      <c r="C875" s="18">
        <v>1</v>
      </c>
      <c r="D875" s="18">
        <v>1</v>
      </c>
      <c r="E875" s="100">
        <v>0</v>
      </c>
      <c r="F875" s="100" t="s">
        <v>82</v>
      </c>
      <c r="G875" s="100" t="s">
        <v>101</v>
      </c>
      <c r="H875" s="100" t="s">
        <v>107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11">
        <v>2711</v>
      </c>
    </row>
    <row r="876" spans="1:14" customFormat="1" x14ac:dyDescent="0.25">
      <c r="A876" s="17">
        <v>2019</v>
      </c>
      <c r="B876" s="13" t="s">
        <v>27</v>
      </c>
      <c r="C876" s="18">
        <v>1</v>
      </c>
      <c r="D876" s="18">
        <v>1</v>
      </c>
      <c r="E876" s="100">
        <v>0</v>
      </c>
      <c r="F876" s="100" t="s">
        <v>82</v>
      </c>
      <c r="G876" s="100" t="s">
        <v>101</v>
      </c>
      <c r="H876" s="100" t="s">
        <v>108</v>
      </c>
      <c r="I876" s="21">
        <v>0</v>
      </c>
      <c r="J876" s="21">
        <v>0</v>
      </c>
      <c r="K876" s="21">
        <v>0</v>
      </c>
      <c r="L876" s="21">
        <v>0</v>
      </c>
      <c r="M876" s="21">
        <v>0</v>
      </c>
      <c r="N876" s="11">
        <v>11335</v>
      </c>
    </row>
    <row r="877" spans="1:14" customFormat="1" x14ac:dyDescent="0.25">
      <c r="A877" s="17">
        <v>2019</v>
      </c>
      <c r="B877" s="13" t="s">
        <v>27</v>
      </c>
      <c r="C877" s="18">
        <v>1</v>
      </c>
      <c r="D877" s="18">
        <v>1</v>
      </c>
      <c r="E877" s="100">
        <v>0</v>
      </c>
      <c r="F877" s="100" t="s">
        <v>82</v>
      </c>
      <c r="G877" s="100" t="s">
        <v>101</v>
      </c>
      <c r="H877" s="100" t="s">
        <v>58</v>
      </c>
      <c r="I877" s="21">
        <v>0</v>
      </c>
      <c r="J877" s="21">
        <v>0</v>
      </c>
      <c r="K877" s="21">
        <v>0</v>
      </c>
      <c r="L877" s="21">
        <v>0</v>
      </c>
      <c r="M877" s="21">
        <v>0</v>
      </c>
      <c r="N877" s="11">
        <v>487</v>
      </c>
    </row>
    <row r="878" spans="1:14" customFormat="1" x14ac:dyDescent="0.25">
      <c r="A878" s="17">
        <v>2019</v>
      </c>
      <c r="B878" s="13" t="s">
        <v>27</v>
      </c>
      <c r="C878" s="18">
        <v>1</v>
      </c>
      <c r="D878" s="18">
        <v>1</v>
      </c>
      <c r="E878" s="100">
        <v>1</v>
      </c>
      <c r="F878" s="100" t="s">
        <v>82</v>
      </c>
      <c r="G878" s="100" t="s">
        <v>109</v>
      </c>
      <c r="H878" s="100" t="s">
        <v>61</v>
      </c>
      <c r="I878" s="21">
        <v>0</v>
      </c>
      <c r="J878" s="21">
        <v>0</v>
      </c>
      <c r="K878" s="21">
        <v>0</v>
      </c>
      <c r="L878" s="21">
        <v>0</v>
      </c>
      <c r="M878" s="21">
        <v>0</v>
      </c>
      <c r="N878" s="11">
        <v>191850</v>
      </c>
    </row>
    <row r="879" spans="1:14" customFormat="1" x14ac:dyDescent="0.25">
      <c r="A879" s="17">
        <v>2019</v>
      </c>
      <c r="B879" s="13" t="s">
        <v>27</v>
      </c>
      <c r="C879" s="18">
        <v>1</v>
      </c>
      <c r="D879" s="18">
        <v>1</v>
      </c>
      <c r="E879" s="100">
        <v>1</v>
      </c>
      <c r="F879" s="100" t="s">
        <v>82</v>
      </c>
      <c r="G879" s="100" t="s">
        <v>109</v>
      </c>
      <c r="H879" s="100" t="s">
        <v>102</v>
      </c>
      <c r="I879" s="21">
        <v>0</v>
      </c>
      <c r="J879" s="21">
        <v>0</v>
      </c>
      <c r="K879" s="21">
        <v>0</v>
      </c>
      <c r="L879" s="21">
        <v>0</v>
      </c>
      <c r="M879" s="21">
        <v>0</v>
      </c>
      <c r="N879" s="11">
        <v>2230</v>
      </c>
    </row>
    <row r="880" spans="1:14" customFormat="1" x14ac:dyDescent="0.25">
      <c r="A880" s="17">
        <v>2019</v>
      </c>
      <c r="B880" s="13" t="s">
        <v>27</v>
      </c>
      <c r="C880" s="18">
        <v>1</v>
      </c>
      <c r="D880" s="18">
        <v>1</v>
      </c>
      <c r="E880" s="100">
        <v>1</v>
      </c>
      <c r="F880" s="100" t="s">
        <v>82</v>
      </c>
      <c r="G880" s="100" t="s">
        <v>109</v>
      </c>
      <c r="H880" s="100" t="s">
        <v>103</v>
      </c>
      <c r="I880" s="21">
        <v>0</v>
      </c>
      <c r="J880" s="21">
        <v>0</v>
      </c>
      <c r="K880" s="21">
        <v>0</v>
      </c>
      <c r="L880" s="21">
        <v>0</v>
      </c>
      <c r="M880" s="21">
        <v>0</v>
      </c>
      <c r="N880" s="11">
        <v>8092</v>
      </c>
    </row>
    <row r="881" spans="1:14" customFormat="1" x14ac:dyDescent="0.25">
      <c r="A881" s="17">
        <v>2019</v>
      </c>
      <c r="B881" s="13" t="s">
        <v>27</v>
      </c>
      <c r="C881" s="18">
        <v>1</v>
      </c>
      <c r="D881" s="18">
        <v>0</v>
      </c>
      <c r="E881" s="100">
        <v>0</v>
      </c>
      <c r="F881" s="100" t="s">
        <v>82</v>
      </c>
      <c r="G881" s="100" t="s">
        <v>109</v>
      </c>
      <c r="H881" s="100" t="s">
        <v>87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11">
        <v>19.411000000000001</v>
      </c>
    </row>
    <row r="882" spans="1:14" customFormat="1" x14ac:dyDescent="0.25">
      <c r="A882" s="17">
        <v>2019</v>
      </c>
      <c r="B882" s="13" t="s">
        <v>27</v>
      </c>
      <c r="C882" s="18">
        <v>1</v>
      </c>
      <c r="D882" s="18">
        <v>1</v>
      </c>
      <c r="E882" s="100">
        <v>1</v>
      </c>
      <c r="F882" s="100" t="s">
        <v>82</v>
      </c>
      <c r="G882" s="100" t="s">
        <v>109</v>
      </c>
      <c r="H882" s="100" t="s">
        <v>104</v>
      </c>
      <c r="I882" s="21">
        <v>0</v>
      </c>
      <c r="J882" s="21">
        <v>0</v>
      </c>
      <c r="K882" s="21">
        <v>0</v>
      </c>
      <c r="L882" s="21">
        <v>0</v>
      </c>
      <c r="M882" s="21">
        <v>0</v>
      </c>
      <c r="N882" s="11">
        <v>1030</v>
      </c>
    </row>
    <row r="883" spans="1:14" customFormat="1" x14ac:dyDescent="0.25">
      <c r="A883" s="17">
        <v>2019</v>
      </c>
      <c r="B883" s="13" t="s">
        <v>27</v>
      </c>
      <c r="C883" s="18">
        <v>1</v>
      </c>
      <c r="D883" s="18">
        <v>1</v>
      </c>
      <c r="E883" s="100">
        <v>1</v>
      </c>
      <c r="F883" s="100" t="s">
        <v>82</v>
      </c>
      <c r="G883" s="100" t="s">
        <v>109</v>
      </c>
      <c r="H883" s="100" t="s">
        <v>105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11">
        <v>2390</v>
      </c>
    </row>
    <row r="884" spans="1:14" customFormat="1" x14ac:dyDescent="0.25">
      <c r="A884" s="17">
        <v>2019</v>
      </c>
      <c r="B884" s="13" t="s">
        <v>27</v>
      </c>
      <c r="C884" s="18">
        <v>1</v>
      </c>
      <c r="D884" s="18">
        <v>1</v>
      </c>
      <c r="E884" s="100">
        <v>1</v>
      </c>
      <c r="F884" s="100" t="s">
        <v>82</v>
      </c>
      <c r="G884" s="100" t="s">
        <v>109</v>
      </c>
      <c r="H884" s="100" t="s">
        <v>106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11">
        <v>5701</v>
      </c>
    </row>
    <row r="885" spans="1:14" customFormat="1" x14ac:dyDescent="0.25">
      <c r="A885" s="17">
        <v>2019</v>
      </c>
      <c r="B885" s="13" t="s">
        <v>27</v>
      </c>
      <c r="C885" s="18">
        <v>1</v>
      </c>
      <c r="D885" s="18">
        <v>1</v>
      </c>
      <c r="E885" s="100">
        <v>0</v>
      </c>
      <c r="F885" s="100" t="s">
        <v>82</v>
      </c>
      <c r="G885" s="100" t="s">
        <v>109</v>
      </c>
      <c r="H885" s="100" t="s">
        <v>107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11">
        <v>18150</v>
      </c>
    </row>
    <row r="886" spans="1:14" customFormat="1" x14ac:dyDescent="0.25">
      <c r="A886" s="17">
        <v>2019</v>
      </c>
      <c r="B886" s="13" t="s">
        <v>27</v>
      </c>
      <c r="C886" s="18">
        <v>1</v>
      </c>
      <c r="D886" s="18">
        <v>1</v>
      </c>
      <c r="E886" s="100">
        <v>0</v>
      </c>
      <c r="F886" s="100" t="s">
        <v>82</v>
      </c>
      <c r="G886" s="100" t="s">
        <v>109</v>
      </c>
      <c r="H886" s="100" t="s">
        <v>108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11">
        <v>81058</v>
      </c>
    </row>
    <row r="887" spans="1:14" customFormat="1" x14ac:dyDescent="0.25">
      <c r="A887" s="17">
        <v>2019</v>
      </c>
      <c r="B887" s="13" t="s">
        <v>27</v>
      </c>
      <c r="C887" s="18">
        <v>1</v>
      </c>
      <c r="D887" s="18">
        <v>1</v>
      </c>
      <c r="E887" s="100">
        <v>0</v>
      </c>
      <c r="F887" s="100" t="s">
        <v>82</v>
      </c>
      <c r="G887" s="100" t="s">
        <v>109</v>
      </c>
      <c r="H887" s="100" t="s">
        <v>58</v>
      </c>
      <c r="I887" s="21">
        <v>0</v>
      </c>
      <c r="J887" s="21">
        <v>0</v>
      </c>
      <c r="K887" s="21">
        <v>0</v>
      </c>
      <c r="L887" s="21">
        <v>0</v>
      </c>
      <c r="M887" s="21">
        <v>0</v>
      </c>
      <c r="N887" s="11">
        <v>3718</v>
      </c>
    </row>
    <row r="888" spans="1:14" customFormat="1" x14ac:dyDescent="0.25">
      <c r="A888" s="17">
        <v>2019</v>
      </c>
      <c r="B888" s="13" t="s">
        <v>27</v>
      </c>
      <c r="C888" s="18">
        <v>1</v>
      </c>
      <c r="D888" s="18">
        <v>1</v>
      </c>
      <c r="E888" s="100">
        <v>1</v>
      </c>
      <c r="F888" s="100" t="s">
        <v>82</v>
      </c>
      <c r="G888" s="100" t="s">
        <v>110</v>
      </c>
      <c r="H888" s="100" t="s">
        <v>61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11">
        <v>2000000</v>
      </c>
    </row>
    <row r="889" spans="1:14" customFormat="1" x14ac:dyDescent="0.25">
      <c r="A889" s="17">
        <v>2019</v>
      </c>
      <c r="B889" s="13" t="s">
        <v>27</v>
      </c>
      <c r="C889" s="18">
        <v>1</v>
      </c>
      <c r="D889" s="18">
        <v>1</v>
      </c>
      <c r="E889" s="100">
        <v>1</v>
      </c>
      <c r="F889" s="100" t="s">
        <v>82</v>
      </c>
      <c r="G889" s="100" t="s">
        <v>111</v>
      </c>
      <c r="H889" s="100" t="s">
        <v>61</v>
      </c>
      <c r="I889" s="21">
        <v>0</v>
      </c>
      <c r="J889" s="21">
        <v>0</v>
      </c>
      <c r="K889" s="21">
        <v>0</v>
      </c>
      <c r="L889" s="21">
        <v>0</v>
      </c>
      <c r="M889" s="21">
        <v>0</v>
      </c>
      <c r="N889" s="11">
        <v>324630</v>
      </c>
    </row>
    <row r="890" spans="1:14" customFormat="1" x14ac:dyDescent="0.25">
      <c r="A890" s="17">
        <v>2019</v>
      </c>
      <c r="B890" s="13" t="s">
        <v>27</v>
      </c>
      <c r="C890" s="18">
        <v>1</v>
      </c>
      <c r="D890" s="18">
        <v>1</v>
      </c>
      <c r="E890" s="100">
        <v>1</v>
      </c>
      <c r="F890" s="100" t="s">
        <v>64</v>
      </c>
      <c r="G890" s="100" t="s">
        <v>112</v>
      </c>
      <c r="H890" s="100" t="s">
        <v>61</v>
      </c>
      <c r="I890" s="21">
        <v>0</v>
      </c>
      <c r="J890" s="21">
        <v>0</v>
      </c>
      <c r="K890" s="21">
        <v>0</v>
      </c>
      <c r="L890" s="21">
        <v>0</v>
      </c>
      <c r="M890" s="21">
        <v>20.933350000000246</v>
      </c>
      <c r="N890" s="11">
        <v>3836.8824</v>
      </c>
    </row>
    <row r="891" spans="1:14" customFormat="1" x14ac:dyDescent="0.25">
      <c r="A891" s="17">
        <v>2019</v>
      </c>
      <c r="B891" s="13" t="s">
        <v>27</v>
      </c>
      <c r="C891" s="18">
        <v>1</v>
      </c>
      <c r="D891" s="18">
        <v>1</v>
      </c>
      <c r="E891" s="100">
        <v>1</v>
      </c>
      <c r="F891" s="100" t="s">
        <v>64</v>
      </c>
      <c r="G891" s="100" t="s">
        <v>112</v>
      </c>
      <c r="H891" s="100" t="s">
        <v>113</v>
      </c>
      <c r="I891" s="21">
        <v>0</v>
      </c>
      <c r="J891" s="21">
        <v>0</v>
      </c>
      <c r="K891" s="21">
        <v>0</v>
      </c>
      <c r="L891" s="21">
        <v>0</v>
      </c>
      <c r="M891" s="21">
        <v>0</v>
      </c>
      <c r="N891" s="11">
        <v>0</v>
      </c>
    </row>
    <row r="892" spans="1:14" customFormat="1" x14ac:dyDescent="0.25">
      <c r="A892" s="17">
        <v>2019</v>
      </c>
      <c r="B892" s="13" t="s">
        <v>27</v>
      </c>
      <c r="C892" s="18">
        <v>1</v>
      </c>
      <c r="D892" s="18">
        <v>1</v>
      </c>
      <c r="E892" s="100">
        <v>1</v>
      </c>
      <c r="F892" s="100" t="s">
        <v>64</v>
      </c>
      <c r="G892" s="100" t="s">
        <v>112</v>
      </c>
      <c r="H892" s="100" t="s">
        <v>105</v>
      </c>
      <c r="I892" s="21">
        <v>0</v>
      </c>
      <c r="J892" s="21">
        <v>0</v>
      </c>
      <c r="K892" s="21">
        <v>0</v>
      </c>
      <c r="L892" s="21">
        <v>0</v>
      </c>
      <c r="M892" s="21">
        <v>0</v>
      </c>
      <c r="N892" s="11">
        <v>0</v>
      </c>
    </row>
    <row r="893" spans="1:14" customFormat="1" x14ac:dyDescent="0.25">
      <c r="A893" s="17">
        <v>2019</v>
      </c>
      <c r="B893" s="13" t="s">
        <v>27</v>
      </c>
      <c r="C893" s="18">
        <v>1</v>
      </c>
      <c r="D893" s="18">
        <v>1</v>
      </c>
      <c r="E893" s="100">
        <v>1</v>
      </c>
      <c r="F893" s="100" t="s">
        <v>64</v>
      </c>
      <c r="G893" s="100" t="s">
        <v>112</v>
      </c>
      <c r="H893" s="100" t="s">
        <v>106</v>
      </c>
      <c r="I893" s="21">
        <v>0</v>
      </c>
      <c r="J893" s="21">
        <v>0</v>
      </c>
      <c r="K893" s="21">
        <v>0</v>
      </c>
      <c r="L893" s="21">
        <v>0</v>
      </c>
      <c r="M893" s="21">
        <v>0</v>
      </c>
      <c r="N893" s="11">
        <v>0</v>
      </c>
    </row>
    <row r="894" spans="1:14" customFormat="1" x14ac:dyDescent="0.25">
      <c r="A894" s="17">
        <v>2019</v>
      </c>
      <c r="B894" s="13" t="s">
        <v>27</v>
      </c>
      <c r="C894" s="18">
        <v>1</v>
      </c>
      <c r="D894" s="18">
        <v>1</v>
      </c>
      <c r="E894" s="100">
        <v>0</v>
      </c>
      <c r="F894" s="100" t="s">
        <v>64</v>
      </c>
      <c r="G894" s="100" t="s">
        <v>112</v>
      </c>
      <c r="H894" s="100" t="s">
        <v>107</v>
      </c>
      <c r="I894" s="21">
        <v>0</v>
      </c>
      <c r="J894" s="21">
        <v>0</v>
      </c>
      <c r="K894" s="21">
        <v>0</v>
      </c>
      <c r="L894" s="21">
        <v>0</v>
      </c>
      <c r="M894" s="21">
        <v>0</v>
      </c>
      <c r="N894" s="11">
        <v>0</v>
      </c>
    </row>
    <row r="895" spans="1:14" customFormat="1" x14ac:dyDescent="0.25">
      <c r="A895" s="17">
        <v>2019</v>
      </c>
      <c r="B895" s="13" t="s">
        <v>27</v>
      </c>
      <c r="C895" s="18">
        <v>1</v>
      </c>
      <c r="D895" s="18">
        <v>1</v>
      </c>
      <c r="E895" s="100">
        <v>0</v>
      </c>
      <c r="F895" s="100" t="s">
        <v>64</v>
      </c>
      <c r="G895" s="100" t="s">
        <v>112</v>
      </c>
      <c r="H895" s="100" t="s">
        <v>58</v>
      </c>
      <c r="I895" s="21">
        <v>0</v>
      </c>
      <c r="J895" s="21">
        <v>0</v>
      </c>
      <c r="K895" s="21">
        <v>0</v>
      </c>
      <c r="L895" s="21">
        <v>0</v>
      </c>
      <c r="M895" s="21">
        <v>0</v>
      </c>
      <c r="N895" s="11">
        <v>0</v>
      </c>
    </row>
    <row r="896" spans="1:14" customFormat="1" x14ac:dyDescent="0.25">
      <c r="A896" s="17">
        <v>2019</v>
      </c>
      <c r="B896" s="13" t="s">
        <v>27</v>
      </c>
      <c r="C896" s="18">
        <v>1</v>
      </c>
      <c r="D896" s="18">
        <v>0</v>
      </c>
      <c r="E896" s="100">
        <v>0</v>
      </c>
      <c r="F896" s="100" t="s">
        <v>64</v>
      </c>
      <c r="G896" s="100" t="s">
        <v>112</v>
      </c>
      <c r="H896" s="100" t="s">
        <v>88</v>
      </c>
      <c r="I896" s="21">
        <v>0</v>
      </c>
      <c r="J896" s="21">
        <v>0</v>
      </c>
      <c r="K896" s="21">
        <v>0</v>
      </c>
      <c r="L896" s="21">
        <v>0</v>
      </c>
      <c r="M896" s="21">
        <v>0</v>
      </c>
      <c r="N896" s="11">
        <v>0</v>
      </c>
    </row>
    <row r="897" spans="1:14" customFormat="1" x14ac:dyDescent="0.25">
      <c r="A897" s="17">
        <v>2019</v>
      </c>
      <c r="B897" s="13" t="s">
        <v>27</v>
      </c>
      <c r="C897" s="18">
        <v>1</v>
      </c>
      <c r="D897" s="18">
        <v>0</v>
      </c>
      <c r="E897" s="100">
        <v>0</v>
      </c>
      <c r="F897" s="100" t="s">
        <v>64</v>
      </c>
      <c r="G897" s="100" t="s">
        <v>112</v>
      </c>
      <c r="H897" s="100" t="s">
        <v>87</v>
      </c>
      <c r="I897" s="21">
        <v>0</v>
      </c>
      <c r="J897" s="21">
        <v>0</v>
      </c>
      <c r="K897" s="21">
        <v>0</v>
      </c>
      <c r="L897" s="21">
        <v>0</v>
      </c>
      <c r="M897" s="21">
        <v>0</v>
      </c>
      <c r="N897" s="11">
        <v>56.430349999999997</v>
      </c>
    </row>
    <row r="898" spans="1:14" customFormat="1" x14ac:dyDescent="0.25">
      <c r="A898" s="17">
        <v>2019</v>
      </c>
      <c r="B898" s="13" t="s">
        <v>27</v>
      </c>
      <c r="C898" s="18">
        <v>1</v>
      </c>
      <c r="D898" s="18">
        <v>1</v>
      </c>
      <c r="E898" s="100">
        <v>1</v>
      </c>
      <c r="F898" s="100" t="s">
        <v>64</v>
      </c>
      <c r="G898" s="100" t="s">
        <v>114</v>
      </c>
      <c r="H898" s="100" t="s">
        <v>61</v>
      </c>
      <c r="I898" s="21">
        <v>0</v>
      </c>
      <c r="J898" s="21">
        <v>0</v>
      </c>
      <c r="K898" s="21">
        <v>0</v>
      </c>
      <c r="L898" s="21">
        <v>0</v>
      </c>
      <c r="M898" s="21">
        <v>22.975650000000314</v>
      </c>
      <c r="N898" s="11">
        <v>20371.142909999999</v>
      </c>
    </row>
    <row r="899" spans="1:14" customFormat="1" x14ac:dyDescent="0.25">
      <c r="A899" s="17">
        <v>2019</v>
      </c>
      <c r="B899" s="13" t="s">
        <v>27</v>
      </c>
      <c r="C899" s="18">
        <v>1</v>
      </c>
      <c r="D899" s="18">
        <v>1</v>
      </c>
      <c r="E899" s="100">
        <v>1</v>
      </c>
      <c r="F899" s="100" t="s">
        <v>64</v>
      </c>
      <c r="G899" s="100" t="s">
        <v>114</v>
      </c>
      <c r="H899" s="100" t="s">
        <v>113</v>
      </c>
      <c r="I899" s="21">
        <v>0</v>
      </c>
      <c r="J899" s="21">
        <v>0</v>
      </c>
      <c r="K899" s="21">
        <v>0</v>
      </c>
      <c r="L899" s="21">
        <v>0</v>
      </c>
      <c r="M899" s="21">
        <v>5.66473000000002</v>
      </c>
      <c r="N899" s="11">
        <v>279.95670000000001</v>
      </c>
    </row>
    <row r="900" spans="1:14" customFormat="1" x14ac:dyDescent="0.25">
      <c r="A900" s="17">
        <v>2019</v>
      </c>
      <c r="B900" s="13" t="s">
        <v>27</v>
      </c>
      <c r="C900" s="18">
        <v>1</v>
      </c>
      <c r="D900" s="18">
        <v>1</v>
      </c>
      <c r="E900" s="100">
        <v>1</v>
      </c>
      <c r="F900" s="100" t="s">
        <v>64</v>
      </c>
      <c r="G900" s="100" t="s">
        <v>114</v>
      </c>
      <c r="H900" s="100" t="s">
        <v>105</v>
      </c>
      <c r="I900" s="21">
        <v>0</v>
      </c>
      <c r="J900" s="21">
        <v>0</v>
      </c>
      <c r="K900" s="21">
        <v>0</v>
      </c>
      <c r="L900" s="21">
        <v>0</v>
      </c>
      <c r="M900" s="21">
        <v>0</v>
      </c>
      <c r="N900" s="11">
        <v>0</v>
      </c>
    </row>
    <row r="901" spans="1:14" customFormat="1" x14ac:dyDescent="0.25">
      <c r="A901" s="17">
        <v>2019</v>
      </c>
      <c r="B901" s="13" t="s">
        <v>27</v>
      </c>
      <c r="C901" s="18">
        <v>1</v>
      </c>
      <c r="D901" s="18">
        <v>1</v>
      </c>
      <c r="E901" s="100">
        <v>1</v>
      </c>
      <c r="F901" s="100" t="s">
        <v>64</v>
      </c>
      <c r="G901" s="100" t="s">
        <v>114</v>
      </c>
      <c r="H901" s="100" t="s">
        <v>106</v>
      </c>
      <c r="I901" s="21">
        <v>0</v>
      </c>
      <c r="J901" s="21">
        <v>0</v>
      </c>
      <c r="K901" s="21">
        <v>0</v>
      </c>
      <c r="L901" s="21">
        <v>0</v>
      </c>
      <c r="M901" s="21">
        <v>0</v>
      </c>
      <c r="N901" s="11">
        <v>0</v>
      </c>
    </row>
    <row r="902" spans="1:14" customFormat="1" x14ac:dyDescent="0.25">
      <c r="A902" s="17">
        <v>2019</v>
      </c>
      <c r="B902" s="13" t="s">
        <v>27</v>
      </c>
      <c r="C902" s="18">
        <v>1</v>
      </c>
      <c r="D902" s="18">
        <v>1</v>
      </c>
      <c r="E902" s="100">
        <v>0</v>
      </c>
      <c r="F902" s="100" t="s">
        <v>64</v>
      </c>
      <c r="G902" s="100" t="s">
        <v>114</v>
      </c>
      <c r="H902" s="100" t="s">
        <v>107</v>
      </c>
      <c r="I902" s="21">
        <v>0</v>
      </c>
      <c r="J902" s="21">
        <v>0</v>
      </c>
      <c r="K902" s="21">
        <v>0</v>
      </c>
      <c r="L902" s="21">
        <v>0</v>
      </c>
      <c r="M902" s="21">
        <v>0.21645000000000891</v>
      </c>
      <c r="N902" s="11">
        <v>440.44112999999999</v>
      </c>
    </row>
    <row r="903" spans="1:14" customFormat="1" x14ac:dyDescent="0.25">
      <c r="A903" s="17">
        <v>2019</v>
      </c>
      <c r="B903" s="13" t="s">
        <v>27</v>
      </c>
      <c r="C903" s="18">
        <v>1</v>
      </c>
      <c r="D903" s="18">
        <v>1</v>
      </c>
      <c r="E903" s="100">
        <v>0</v>
      </c>
      <c r="F903" s="100" t="s">
        <v>64</v>
      </c>
      <c r="G903" s="100" t="s">
        <v>114</v>
      </c>
      <c r="H903" s="100" t="s">
        <v>58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11">
        <v>172.50619</v>
      </c>
    </row>
    <row r="904" spans="1:14" customFormat="1" x14ac:dyDescent="0.25">
      <c r="A904" s="17">
        <v>2019</v>
      </c>
      <c r="B904" s="13" t="s">
        <v>27</v>
      </c>
      <c r="C904" s="18">
        <v>1</v>
      </c>
      <c r="D904" s="18">
        <v>0</v>
      </c>
      <c r="E904" s="100">
        <v>0</v>
      </c>
      <c r="F904" s="100" t="s">
        <v>64</v>
      </c>
      <c r="G904" s="100" t="s">
        <v>114</v>
      </c>
      <c r="H904" s="100" t="s">
        <v>88</v>
      </c>
      <c r="I904" s="21">
        <v>0</v>
      </c>
      <c r="J904" s="21">
        <v>0</v>
      </c>
      <c r="K904" s="21">
        <v>0</v>
      </c>
      <c r="L904" s="21">
        <v>0</v>
      </c>
      <c r="M904" s="21">
        <v>0</v>
      </c>
      <c r="N904" s="11">
        <v>0</v>
      </c>
    </row>
    <row r="905" spans="1:14" customFormat="1" x14ac:dyDescent="0.25">
      <c r="A905" s="17">
        <v>2019</v>
      </c>
      <c r="B905" s="13" t="s">
        <v>27</v>
      </c>
      <c r="C905" s="18">
        <v>1</v>
      </c>
      <c r="D905" s="18">
        <v>0</v>
      </c>
      <c r="E905" s="100">
        <v>0</v>
      </c>
      <c r="F905" s="100" t="s">
        <v>64</v>
      </c>
      <c r="G905" s="100" t="s">
        <v>114</v>
      </c>
      <c r="H905" s="100" t="s">
        <v>87</v>
      </c>
      <c r="I905" s="21">
        <v>0</v>
      </c>
      <c r="J905" s="21">
        <v>0</v>
      </c>
      <c r="K905" s="21">
        <v>0</v>
      </c>
      <c r="L905" s="21">
        <v>0</v>
      </c>
      <c r="M905" s="21">
        <v>0</v>
      </c>
      <c r="N905" s="11">
        <v>25.880510000000001</v>
      </c>
    </row>
    <row r="906" spans="1:14" customFormat="1" x14ac:dyDescent="0.25">
      <c r="A906" s="17">
        <v>2019</v>
      </c>
      <c r="B906" s="13" t="s">
        <v>27</v>
      </c>
      <c r="C906" s="18">
        <v>1</v>
      </c>
      <c r="D906" s="18">
        <v>1</v>
      </c>
      <c r="E906" s="100">
        <v>1</v>
      </c>
      <c r="F906" s="100" t="s">
        <v>82</v>
      </c>
      <c r="G906" s="100" t="s">
        <v>115</v>
      </c>
      <c r="H906" s="100" t="s">
        <v>61</v>
      </c>
      <c r="I906" s="21">
        <v>0</v>
      </c>
      <c r="J906" s="21">
        <v>0</v>
      </c>
      <c r="K906" s="21">
        <v>8.0545500000000008</v>
      </c>
      <c r="L906" s="21">
        <v>0</v>
      </c>
      <c r="M906" s="21">
        <v>0</v>
      </c>
      <c r="N906" s="11">
        <v>2000000</v>
      </c>
    </row>
    <row r="907" spans="1:14" customFormat="1" x14ac:dyDescent="0.25">
      <c r="A907" s="17">
        <v>2019</v>
      </c>
      <c r="B907" s="13" t="s">
        <v>27</v>
      </c>
      <c r="C907" s="18">
        <v>1</v>
      </c>
      <c r="D907" s="18">
        <v>1</v>
      </c>
      <c r="E907" s="100">
        <v>1</v>
      </c>
      <c r="F907" s="100" t="s">
        <v>82</v>
      </c>
      <c r="G907" s="100" t="s">
        <v>116</v>
      </c>
      <c r="H907" s="100" t="s">
        <v>61</v>
      </c>
      <c r="I907" s="21">
        <v>0</v>
      </c>
      <c r="J907" s="21">
        <v>0</v>
      </c>
      <c r="K907" s="21">
        <v>1.7745599999999999</v>
      </c>
      <c r="L907" s="21">
        <v>0</v>
      </c>
      <c r="M907" s="21">
        <v>0</v>
      </c>
      <c r="N907" s="11">
        <v>1750000</v>
      </c>
    </row>
    <row r="908" spans="1:14" customFormat="1" x14ac:dyDescent="0.25">
      <c r="A908" s="17">
        <v>2019</v>
      </c>
      <c r="B908" s="13" t="s">
        <v>27</v>
      </c>
      <c r="C908" s="18">
        <v>1</v>
      </c>
      <c r="D908" s="18">
        <v>1</v>
      </c>
      <c r="E908" s="100">
        <v>0</v>
      </c>
      <c r="F908" s="100" t="s">
        <v>82</v>
      </c>
      <c r="G908" s="100" t="s">
        <v>117</v>
      </c>
      <c r="H908" s="100" t="s">
        <v>118</v>
      </c>
      <c r="I908" s="21">
        <v>0</v>
      </c>
      <c r="J908" s="21">
        <v>26278.331709999999</v>
      </c>
      <c r="K908" s="21">
        <v>708.96749</v>
      </c>
      <c r="L908" s="21">
        <v>0</v>
      </c>
      <c r="M908" s="21">
        <v>0</v>
      </c>
      <c r="N908" s="11">
        <v>157669.99030999996</v>
      </c>
    </row>
    <row r="909" spans="1:14" customFormat="1" x14ac:dyDescent="0.25">
      <c r="A909" s="17">
        <v>2019</v>
      </c>
      <c r="B909" s="13" t="s">
        <v>27</v>
      </c>
      <c r="C909" s="18">
        <v>1</v>
      </c>
      <c r="D909" s="18">
        <v>1</v>
      </c>
      <c r="E909" s="100">
        <v>1</v>
      </c>
      <c r="F909" s="100" t="s">
        <v>82</v>
      </c>
      <c r="G909" s="100" t="s">
        <v>119</v>
      </c>
      <c r="H909" s="100" t="s">
        <v>61</v>
      </c>
      <c r="I909" s="21">
        <v>0</v>
      </c>
      <c r="J909" s="21">
        <v>0</v>
      </c>
      <c r="K909" s="21">
        <v>7.38185</v>
      </c>
      <c r="L909" s="21">
        <v>0</v>
      </c>
      <c r="M909" s="21">
        <v>0</v>
      </c>
      <c r="N909" s="11">
        <v>1000000</v>
      </c>
    </row>
    <row r="910" spans="1:14" customFormat="1" x14ac:dyDescent="0.25">
      <c r="A910" s="17">
        <v>2019</v>
      </c>
      <c r="B910" s="13" t="s">
        <v>27</v>
      </c>
      <c r="C910" s="18">
        <v>1</v>
      </c>
      <c r="D910" s="18">
        <v>1</v>
      </c>
      <c r="E910" s="100">
        <v>1</v>
      </c>
      <c r="F910" s="100" t="s">
        <v>82</v>
      </c>
      <c r="G910" s="100" t="s">
        <v>120</v>
      </c>
      <c r="H910" s="100" t="s">
        <v>61</v>
      </c>
      <c r="I910" s="21">
        <v>0</v>
      </c>
      <c r="J910" s="21">
        <v>0</v>
      </c>
      <c r="K910" s="21">
        <v>0</v>
      </c>
      <c r="L910" s="21">
        <v>0</v>
      </c>
      <c r="M910" s="21">
        <v>0</v>
      </c>
      <c r="N910" s="11">
        <v>1000000</v>
      </c>
    </row>
    <row r="911" spans="1:14" customFormat="1" x14ac:dyDescent="0.25">
      <c r="A911" s="17">
        <v>2019</v>
      </c>
      <c r="B911" s="13" t="s">
        <v>27</v>
      </c>
      <c r="C911" s="18">
        <v>1</v>
      </c>
      <c r="D911" s="18">
        <v>1</v>
      </c>
      <c r="E911" s="100">
        <v>1</v>
      </c>
      <c r="F911" s="100" t="s">
        <v>82</v>
      </c>
      <c r="G911" s="100" t="s">
        <v>121</v>
      </c>
      <c r="H911" s="100" t="s">
        <v>61</v>
      </c>
      <c r="I911" s="21">
        <v>0</v>
      </c>
      <c r="J911" s="21">
        <v>0</v>
      </c>
      <c r="K911" s="21">
        <v>0</v>
      </c>
      <c r="L911" s="21">
        <v>0</v>
      </c>
      <c r="M911" s="21">
        <v>0</v>
      </c>
      <c r="N911" s="11">
        <v>2500000</v>
      </c>
    </row>
    <row r="912" spans="1:14" customFormat="1" x14ac:dyDescent="0.25">
      <c r="A912" s="17">
        <v>2019</v>
      </c>
      <c r="B912" s="13" t="s">
        <v>27</v>
      </c>
      <c r="C912" s="18">
        <v>1</v>
      </c>
      <c r="D912" s="18">
        <v>1</v>
      </c>
      <c r="E912" s="100">
        <v>0</v>
      </c>
      <c r="F912" s="100" t="s">
        <v>82</v>
      </c>
      <c r="G912" s="100" t="s">
        <v>117</v>
      </c>
      <c r="H912" s="100" t="s">
        <v>122</v>
      </c>
      <c r="I912" s="21">
        <v>0</v>
      </c>
      <c r="J912" s="21">
        <v>0</v>
      </c>
      <c r="K912" s="21">
        <v>1156.25</v>
      </c>
      <c r="L912" s="21">
        <v>0</v>
      </c>
      <c r="M912" s="21">
        <v>0</v>
      </c>
      <c r="N912" s="11">
        <v>300000</v>
      </c>
    </row>
    <row r="913" spans="1:14" customFormat="1" x14ac:dyDescent="0.25">
      <c r="A913" s="17">
        <v>2019</v>
      </c>
      <c r="B913" s="13" t="s">
        <v>27</v>
      </c>
      <c r="C913" s="18">
        <v>1</v>
      </c>
      <c r="D913" s="18">
        <v>1</v>
      </c>
      <c r="E913" s="100">
        <v>1</v>
      </c>
      <c r="F913" s="100" t="s">
        <v>82</v>
      </c>
      <c r="G913" s="100" t="s">
        <v>123</v>
      </c>
      <c r="H913" s="100" t="s">
        <v>61</v>
      </c>
      <c r="I913" s="21">
        <v>0</v>
      </c>
      <c r="J913" s="21">
        <v>0</v>
      </c>
      <c r="K913" s="21">
        <v>0</v>
      </c>
      <c r="L913" s="21">
        <v>0</v>
      </c>
      <c r="M913" s="21">
        <v>0</v>
      </c>
      <c r="N913" s="11">
        <v>3000000</v>
      </c>
    </row>
    <row r="914" spans="1:14" customFormat="1" x14ac:dyDescent="0.25">
      <c r="A914" s="17">
        <v>2019</v>
      </c>
      <c r="B914" s="13" t="s">
        <v>27</v>
      </c>
      <c r="C914" s="18">
        <v>1</v>
      </c>
      <c r="D914" s="18">
        <v>1</v>
      </c>
      <c r="E914" s="100">
        <v>1</v>
      </c>
      <c r="F914" s="100" t="s">
        <v>82</v>
      </c>
      <c r="G914" s="100" t="s">
        <v>124</v>
      </c>
      <c r="H914" s="100" t="s">
        <v>61</v>
      </c>
      <c r="I914" s="21">
        <v>0</v>
      </c>
      <c r="J914" s="21">
        <v>0</v>
      </c>
      <c r="K914" s="21">
        <v>7.38185</v>
      </c>
      <c r="L914" s="21">
        <v>0</v>
      </c>
      <c r="M914" s="21">
        <v>0</v>
      </c>
      <c r="N914" s="11">
        <v>2125000</v>
      </c>
    </row>
    <row r="915" spans="1:14" customFormat="1" x14ac:dyDescent="0.25">
      <c r="A915" s="17">
        <v>2019</v>
      </c>
      <c r="B915" s="13" t="s">
        <v>27</v>
      </c>
      <c r="C915" s="18">
        <v>1</v>
      </c>
      <c r="D915" s="18">
        <v>1</v>
      </c>
      <c r="E915" s="100">
        <v>0</v>
      </c>
      <c r="F915" s="100" t="s">
        <v>131</v>
      </c>
      <c r="G915" s="100" t="s">
        <v>132</v>
      </c>
      <c r="H915" s="100" t="s">
        <v>118</v>
      </c>
      <c r="I915" s="21">
        <v>0</v>
      </c>
      <c r="J915" s="21">
        <v>9005.9307300000219</v>
      </c>
      <c r="K915" s="21">
        <v>0</v>
      </c>
      <c r="L915" s="21">
        <v>0</v>
      </c>
      <c r="M915" s="21">
        <v>0</v>
      </c>
      <c r="N915" s="11">
        <v>690585.29654000001</v>
      </c>
    </row>
    <row r="916" spans="1:14" customFormat="1" x14ac:dyDescent="0.25">
      <c r="A916" s="17">
        <v>2019</v>
      </c>
      <c r="B916" s="13" t="s">
        <v>27</v>
      </c>
      <c r="C916" s="18">
        <v>1</v>
      </c>
      <c r="D916" s="18">
        <v>1</v>
      </c>
      <c r="E916" s="100">
        <v>0</v>
      </c>
      <c r="F916" s="100" t="s">
        <v>125</v>
      </c>
      <c r="G916" s="100" t="s">
        <v>126</v>
      </c>
      <c r="H916" s="100" t="s">
        <v>108</v>
      </c>
      <c r="I916" s="21">
        <v>0</v>
      </c>
      <c r="J916" s="21">
        <v>0</v>
      </c>
      <c r="K916" s="21">
        <v>0</v>
      </c>
      <c r="L916" s="21">
        <v>0</v>
      </c>
      <c r="M916" s="21">
        <v>0</v>
      </c>
      <c r="N916" s="11">
        <v>0</v>
      </c>
    </row>
    <row r="917" spans="1:14" customFormat="1" x14ac:dyDescent="0.25">
      <c r="A917" s="17">
        <v>2019</v>
      </c>
      <c r="B917" s="13" t="s">
        <v>27</v>
      </c>
      <c r="C917" s="18">
        <v>1</v>
      </c>
      <c r="D917" s="18">
        <v>1</v>
      </c>
      <c r="E917" s="100">
        <v>0</v>
      </c>
      <c r="F917" s="100" t="s">
        <v>125</v>
      </c>
      <c r="G917" s="100" t="s">
        <v>126</v>
      </c>
      <c r="H917" s="100" t="s">
        <v>108</v>
      </c>
      <c r="I917" s="21">
        <v>0</v>
      </c>
      <c r="J917" s="21">
        <v>0</v>
      </c>
      <c r="K917" s="21">
        <v>0</v>
      </c>
      <c r="L917" s="21">
        <v>0</v>
      </c>
      <c r="M917" s="21">
        <v>0</v>
      </c>
      <c r="N917" s="11">
        <v>0</v>
      </c>
    </row>
    <row r="918" spans="1:14" customFormat="1" x14ac:dyDescent="0.25">
      <c r="A918" s="17">
        <v>2019</v>
      </c>
      <c r="B918" s="13" t="s">
        <v>27</v>
      </c>
      <c r="C918" s="18">
        <v>1</v>
      </c>
      <c r="D918" s="18">
        <v>1</v>
      </c>
      <c r="E918" s="100">
        <v>0</v>
      </c>
      <c r="F918" s="100" t="s">
        <v>125</v>
      </c>
      <c r="G918" s="100" t="s">
        <v>126</v>
      </c>
      <c r="H918" s="100" t="s">
        <v>108</v>
      </c>
      <c r="I918" s="21">
        <v>0</v>
      </c>
      <c r="J918" s="21">
        <v>0</v>
      </c>
      <c r="K918" s="21">
        <v>0</v>
      </c>
      <c r="L918" s="21">
        <v>0</v>
      </c>
      <c r="M918" s="21">
        <v>0</v>
      </c>
      <c r="N918" s="11">
        <v>0</v>
      </c>
    </row>
    <row r="919" spans="1:14" customFormat="1" x14ac:dyDescent="0.25">
      <c r="A919" s="17">
        <v>2019</v>
      </c>
      <c r="B919" s="13" t="s">
        <v>27</v>
      </c>
      <c r="C919" s="18">
        <v>1</v>
      </c>
      <c r="D919" s="18">
        <v>1</v>
      </c>
      <c r="E919" s="100">
        <v>0</v>
      </c>
      <c r="F919" s="100" t="s">
        <v>125</v>
      </c>
      <c r="G919" s="100" t="s">
        <v>127</v>
      </c>
      <c r="H919" s="100" t="s">
        <v>108</v>
      </c>
      <c r="I919" s="21">
        <v>0</v>
      </c>
      <c r="J919" s="21">
        <v>0</v>
      </c>
      <c r="K919" s="21">
        <v>0</v>
      </c>
      <c r="L919" s="21">
        <v>0</v>
      </c>
      <c r="M919" s="21">
        <v>0</v>
      </c>
      <c r="N919" s="11">
        <v>0</v>
      </c>
    </row>
    <row r="920" spans="1:14" customFormat="1" x14ac:dyDescent="0.25">
      <c r="A920" s="17">
        <v>2019</v>
      </c>
      <c r="B920" s="13" t="s">
        <v>27</v>
      </c>
      <c r="C920" s="18">
        <v>1</v>
      </c>
      <c r="D920" s="18">
        <v>1</v>
      </c>
      <c r="E920" s="100">
        <v>0</v>
      </c>
      <c r="F920" s="100" t="s">
        <v>125</v>
      </c>
      <c r="G920" s="100" t="s">
        <v>127</v>
      </c>
      <c r="H920" s="100" t="s">
        <v>108</v>
      </c>
      <c r="I920" s="21">
        <v>0</v>
      </c>
      <c r="J920" s="21">
        <v>0</v>
      </c>
      <c r="K920" s="21">
        <v>0</v>
      </c>
      <c r="L920" s="21">
        <v>0</v>
      </c>
      <c r="M920" s="21">
        <v>0</v>
      </c>
      <c r="N920" s="11">
        <v>0</v>
      </c>
    </row>
    <row r="921" spans="1:14" customFormat="1" x14ac:dyDescent="0.25">
      <c r="A921" s="17">
        <v>2019</v>
      </c>
      <c r="B921" s="13" t="s">
        <v>27</v>
      </c>
      <c r="C921" s="18">
        <v>1</v>
      </c>
      <c r="D921" s="18">
        <v>1</v>
      </c>
      <c r="E921" s="100">
        <v>0</v>
      </c>
      <c r="F921" s="100" t="s">
        <v>125</v>
      </c>
      <c r="G921" s="100" t="s">
        <v>128</v>
      </c>
      <c r="H921" s="100" t="s">
        <v>108</v>
      </c>
      <c r="I921" s="21">
        <v>0</v>
      </c>
      <c r="J921" s="21">
        <v>68372.930999999866</v>
      </c>
      <c r="K921" s="21">
        <v>809.22845000000962</v>
      </c>
      <c r="L921" s="21">
        <v>0</v>
      </c>
      <c r="M921" s="21">
        <v>0</v>
      </c>
      <c r="N921" s="11">
        <v>42605.060010000132</v>
      </c>
    </row>
    <row r="922" spans="1:14" customFormat="1" x14ac:dyDescent="0.25">
      <c r="A922" s="17">
        <v>2019</v>
      </c>
      <c r="B922" s="13" t="s">
        <v>27</v>
      </c>
      <c r="C922" s="18">
        <v>1</v>
      </c>
      <c r="D922" s="18">
        <v>1</v>
      </c>
      <c r="E922" s="100">
        <v>0</v>
      </c>
      <c r="F922" s="100" t="s">
        <v>125</v>
      </c>
      <c r="G922" s="100" t="s">
        <v>129</v>
      </c>
      <c r="H922" s="100" t="s">
        <v>108</v>
      </c>
      <c r="I922" s="21">
        <v>0</v>
      </c>
      <c r="J922" s="21">
        <v>19166.666666666686</v>
      </c>
      <c r="K922" s="21">
        <v>1063.3863657407492</v>
      </c>
      <c r="L922" s="21">
        <v>0</v>
      </c>
      <c r="M922" s="21">
        <v>0</v>
      </c>
      <c r="N922" s="11">
        <v>126666.66666666651</v>
      </c>
    </row>
    <row r="923" spans="1:14" customFormat="1" x14ac:dyDescent="0.25">
      <c r="A923" s="17">
        <v>2019</v>
      </c>
      <c r="B923" s="13" t="s">
        <v>27</v>
      </c>
      <c r="C923" s="18">
        <v>1</v>
      </c>
      <c r="D923" s="18">
        <v>1</v>
      </c>
      <c r="E923" s="100">
        <v>0</v>
      </c>
      <c r="F923" s="100" t="s">
        <v>125</v>
      </c>
      <c r="G923" s="100" t="s">
        <v>130</v>
      </c>
      <c r="H923" s="100" t="s">
        <v>108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11">
        <v>0</v>
      </c>
    </row>
    <row r="924" spans="1:14" customFormat="1" x14ac:dyDescent="0.25">
      <c r="A924" s="17">
        <v>2019</v>
      </c>
      <c r="B924" s="13" t="s">
        <v>27</v>
      </c>
      <c r="C924" s="18">
        <v>1</v>
      </c>
      <c r="D924" s="18">
        <v>0</v>
      </c>
      <c r="E924" s="100">
        <v>0</v>
      </c>
      <c r="F924" s="100" t="s">
        <v>133</v>
      </c>
      <c r="G924" s="100" t="s">
        <v>134</v>
      </c>
      <c r="H924" s="100" t="s">
        <v>68</v>
      </c>
      <c r="I924" s="21">
        <v>0</v>
      </c>
      <c r="J924" s="21">
        <v>0</v>
      </c>
      <c r="K924" s="21">
        <v>0</v>
      </c>
      <c r="L924" s="21">
        <v>0</v>
      </c>
      <c r="M924" s="21">
        <v>0</v>
      </c>
      <c r="N924" s="11">
        <v>357998.79419999995</v>
      </c>
    </row>
    <row r="925" spans="1:14" customFormat="1" x14ac:dyDescent="0.25">
      <c r="A925" s="17">
        <v>2019</v>
      </c>
      <c r="B925" s="13" t="s">
        <v>27</v>
      </c>
      <c r="C925" s="18">
        <v>1</v>
      </c>
      <c r="D925" s="18">
        <v>0</v>
      </c>
      <c r="E925" s="100">
        <v>0</v>
      </c>
      <c r="F925" s="100" t="s">
        <v>133</v>
      </c>
      <c r="G925" s="100" t="s">
        <v>135</v>
      </c>
      <c r="H925" s="100" t="s">
        <v>68</v>
      </c>
      <c r="I925" s="21">
        <v>0</v>
      </c>
      <c r="J925" s="21">
        <v>0</v>
      </c>
      <c r="K925" s="21">
        <v>0</v>
      </c>
      <c r="L925" s="21">
        <v>0</v>
      </c>
      <c r="M925" s="21">
        <v>0</v>
      </c>
      <c r="N925" s="11">
        <v>347532.51205739996</v>
      </c>
    </row>
    <row r="926" spans="1:14" x14ac:dyDescent="0.25">
      <c r="A926" s="17">
        <v>2019</v>
      </c>
      <c r="B926" s="13" t="s">
        <v>31</v>
      </c>
      <c r="C926" s="18">
        <v>1</v>
      </c>
      <c r="D926" s="18">
        <v>1</v>
      </c>
      <c r="E926" s="100">
        <v>0</v>
      </c>
      <c r="F926" s="100" t="s">
        <v>54</v>
      </c>
      <c r="G926" s="100" t="s">
        <v>55</v>
      </c>
      <c r="H926" s="100" t="s">
        <v>56</v>
      </c>
      <c r="I926" s="21">
        <v>0</v>
      </c>
      <c r="J926" s="21">
        <v>52631.578930000003</v>
      </c>
      <c r="K926" s="21">
        <v>1072.4093</v>
      </c>
      <c r="L926" s="21">
        <v>0</v>
      </c>
      <c r="M926" s="21">
        <v>3.0000002880115062E-5</v>
      </c>
      <c r="N926" s="11">
        <v>0</v>
      </c>
    </row>
    <row r="927" spans="1:14" x14ac:dyDescent="0.25">
      <c r="A927" s="17">
        <v>2019</v>
      </c>
      <c r="B927" s="13" t="s">
        <v>31</v>
      </c>
      <c r="C927" s="18">
        <v>1</v>
      </c>
      <c r="D927" s="18">
        <v>1</v>
      </c>
      <c r="E927" s="100">
        <v>0</v>
      </c>
      <c r="F927" s="100" t="s">
        <v>54</v>
      </c>
      <c r="G927" s="100" t="s">
        <v>55</v>
      </c>
      <c r="H927" s="100" t="s">
        <v>57</v>
      </c>
      <c r="I927" s="21">
        <v>0</v>
      </c>
      <c r="J927" s="21">
        <v>0</v>
      </c>
      <c r="K927" s="21">
        <v>0</v>
      </c>
      <c r="L927" s="21">
        <v>0</v>
      </c>
      <c r="M927" s="21">
        <v>0</v>
      </c>
      <c r="N927" s="11">
        <v>2083.3339999999998</v>
      </c>
    </row>
    <row r="928" spans="1:14" x14ac:dyDescent="0.25">
      <c r="A928" s="17">
        <v>2019</v>
      </c>
      <c r="B928" s="13" t="s">
        <v>31</v>
      </c>
      <c r="C928" s="18">
        <v>1</v>
      </c>
      <c r="D928" s="18">
        <v>1</v>
      </c>
      <c r="E928" s="100">
        <v>0</v>
      </c>
      <c r="F928" s="100" t="s">
        <v>54</v>
      </c>
      <c r="G928" s="100" t="s">
        <v>55</v>
      </c>
      <c r="H928" s="100" t="s">
        <v>58</v>
      </c>
      <c r="I928" s="21">
        <v>0</v>
      </c>
      <c r="J928" s="21">
        <v>0</v>
      </c>
      <c r="K928" s="21">
        <v>0</v>
      </c>
      <c r="L928" s="21">
        <v>0</v>
      </c>
      <c r="M928" s="21">
        <v>0</v>
      </c>
      <c r="N928" s="11">
        <v>0</v>
      </c>
    </row>
    <row r="929" spans="1:14" x14ac:dyDescent="0.25">
      <c r="A929" s="17">
        <v>2019</v>
      </c>
      <c r="B929" s="13" t="s">
        <v>31</v>
      </c>
      <c r="C929" s="18">
        <v>1</v>
      </c>
      <c r="D929" s="18">
        <v>1</v>
      </c>
      <c r="E929" s="100">
        <v>1</v>
      </c>
      <c r="F929" s="100" t="s">
        <v>59</v>
      </c>
      <c r="G929" s="100" t="s">
        <v>60</v>
      </c>
      <c r="H929" s="100" t="s">
        <v>61</v>
      </c>
      <c r="I929" s="21">
        <v>0</v>
      </c>
      <c r="J929" s="21">
        <v>13190.597009999999</v>
      </c>
      <c r="K929" s="21">
        <v>6777.8178800000005</v>
      </c>
      <c r="L929" s="21">
        <v>0</v>
      </c>
      <c r="M929" s="21">
        <v>-796.09827000010227</v>
      </c>
      <c r="N929" s="11">
        <v>2698831.5814700001</v>
      </c>
    </row>
    <row r="930" spans="1:14" x14ac:dyDescent="0.25">
      <c r="A930" s="17">
        <v>2019</v>
      </c>
      <c r="B930" s="13" t="s">
        <v>31</v>
      </c>
      <c r="C930" s="18">
        <v>1</v>
      </c>
      <c r="D930" s="18">
        <v>1</v>
      </c>
      <c r="E930" s="100">
        <v>0</v>
      </c>
      <c r="F930" s="100" t="s">
        <v>59</v>
      </c>
      <c r="G930" s="100" t="s">
        <v>60</v>
      </c>
      <c r="H930" s="100" t="s">
        <v>62</v>
      </c>
      <c r="I930" s="21">
        <v>0</v>
      </c>
      <c r="J930" s="21">
        <v>0</v>
      </c>
      <c r="K930" s="21">
        <v>0</v>
      </c>
      <c r="L930" s="21">
        <v>0</v>
      </c>
      <c r="M930" s="21">
        <v>0</v>
      </c>
      <c r="N930" s="11">
        <v>0</v>
      </c>
    </row>
    <row r="931" spans="1:14" x14ac:dyDescent="0.25">
      <c r="A931" s="17">
        <v>2019</v>
      </c>
      <c r="B931" s="13" t="s">
        <v>31</v>
      </c>
      <c r="C931" s="18">
        <v>1</v>
      </c>
      <c r="D931" s="18">
        <v>1</v>
      </c>
      <c r="E931" s="100">
        <v>0</v>
      </c>
      <c r="F931" s="100" t="s">
        <v>59</v>
      </c>
      <c r="G931" s="100" t="s">
        <v>60</v>
      </c>
      <c r="H931" s="100" t="s">
        <v>56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11">
        <v>315500</v>
      </c>
    </row>
    <row r="932" spans="1:14" x14ac:dyDescent="0.25">
      <c r="A932" s="17">
        <v>2019</v>
      </c>
      <c r="B932" s="13" t="s">
        <v>31</v>
      </c>
      <c r="C932" s="18">
        <v>1</v>
      </c>
      <c r="D932" s="18">
        <v>1</v>
      </c>
      <c r="E932" s="100">
        <v>0</v>
      </c>
      <c r="F932" s="100" t="s">
        <v>59</v>
      </c>
      <c r="G932" s="100" t="s">
        <v>60</v>
      </c>
      <c r="H932" s="100" t="s">
        <v>63</v>
      </c>
      <c r="I932" s="21">
        <v>0</v>
      </c>
      <c r="J932" s="21">
        <v>0</v>
      </c>
      <c r="K932" s="21">
        <v>0</v>
      </c>
      <c r="L932" s="21">
        <v>0</v>
      </c>
      <c r="M932" s="21">
        <v>0</v>
      </c>
      <c r="N932" s="11">
        <v>33500</v>
      </c>
    </row>
    <row r="933" spans="1:14" x14ac:dyDescent="0.25">
      <c r="A933" s="17">
        <v>2019</v>
      </c>
      <c r="B933" s="13" t="s">
        <v>31</v>
      </c>
      <c r="C933" s="18">
        <v>1</v>
      </c>
      <c r="D933" s="18">
        <v>1</v>
      </c>
      <c r="E933" s="100">
        <v>0</v>
      </c>
      <c r="F933" s="100" t="s">
        <v>59</v>
      </c>
      <c r="G933" s="100" t="s">
        <v>60</v>
      </c>
      <c r="H933" s="100" t="s">
        <v>57</v>
      </c>
      <c r="I933" s="21">
        <v>0</v>
      </c>
      <c r="J933" s="21">
        <v>4642.3173999999999</v>
      </c>
      <c r="K933" s="21">
        <v>1304.2010499999999</v>
      </c>
      <c r="L933" s="21">
        <v>0</v>
      </c>
      <c r="M933" s="21">
        <v>0</v>
      </c>
      <c r="N933" s="11">
        <v>87263.712660000005</v>
      </c>
    </row>
    <row r="934" spans="1:14" x14ac:dyDescent="0.25">
      <c r="A934" s="17">
        <v>2019</v>
      </c>
      <c r="B934" s="13" t="s">
        <v>31</v>
      </c>
      <c r="C934" s="18">
        <v>1</v>
      </c>
      <c r="D934" s="18">
        <v>1</v>
      </c>
      <c r="E934" s="100">
        <v>1</v>
      </c>
      <c r="F934" s="100" t="s">
        <v>64</v>
      </c>
      <c r="G934" s="100" t="s">
        <v>65</v>
      </c>
      <c r="H934" s="100" t="s">
        <v>61</v>
      </c>
      <c r="I934" s="21">
        <v>1000</v>
      </c>
      <c r="J934" s="21">
        <v>242159.12127999999</v>
      </c>
      <c r="K934" s="21">
        <v>103449.53459</v>
      </c>
      <c r="L934" s="21">
        <v>0</v>
      </c>
      <c r="M934" s="21">
        <v>785.21192999967025</v>
      </c>
      <c r="N934" s="11">
        <v>5911066.2352799997</v>
      </c>
    </row>
    <row r="935" spans="1:14" x14ac:dyDescent="0.25">
      <c r="A935" s="17">
        <v>2019</v>
      </c>
      <c r="B935" s="13" t="s">
        <v>31</v>
      </c>
      <c r="C935" s="18">
        <v>1</v>
      </c>
      <c r="D935" s="18">
        <v>1</v>
      </c>
      <c r="E935" s="100">
        <v>0</v>
      </c>
      <c r="F935" s="100" t="s">
        <v>64</v>
      </c>
      <c r="G935" s="100" t="s">
        <v>65</v>
      </c>
      <c r="H935" s="100" t="s">
        <v>66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11">
        <v>99186.003589999993</v>
      </c>
    </row>
    <row r="936" spans="1:14" x14ac:dyDescent="0.25">
      <c r="A936" s="17">
        <v>2019</v>
      </c>
      <c r="B936" s="13" t="s">
        <v>31</v>
      </c>
      <c r="C936" s="18">
        <v>1</v>
      </c>
      <c r="D936" s="18">
        <v>1</v>
      </c>
      <c r="E936" s="100">
        <v>0</v>
      </c>
      <c r="F936" s="100" t="s">
        <v>64</v>
      </c>
      <c r="G936" s="100" t="s">
        <v>65</v>
      </c>
      <c r="H936" s="100" t="s">
        <v>67</v>
      </c>
      <c r="I936" s="21">
        <v>0</v>
      </c>
      <c r="J936" s="21">
        <v>0</v>
      </c>
      <c r="K936" s="21">
        <v>0</v>
      </c>
      <c r="L936" s="21">
        <v>0</v>
      </c>
      <c r="M936" s="21">
        <v>0</v>
      </c>
      <c r="N936" s="11">
        <v>0</v>
      </c>
    </row>
    <row r="937" spans="1:14" x14ac:dyDescent="0.25">
      <c r="A937" s="17">
        <v>2019</v>
      </c>
      <c r="B937" s="13" t="s">
        <v>31</v>
      </c>
      <c r="C937" s="18">
        <v>1</v>
      </c>
      <c r="D937" s="18">
        <v>0</v>
      </c>
      <c r="E937" s="100">
        <v>0</v>
      </c>
      <c r="F937" s="100" t="s">
        <v>64</v>
      </c>
      <c r="G937" s="100" t="s">
        <v>65</v>
      </c>
      <c r="H937" s="100" t="s">
        <v>68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11">
        <v>0</v>
      </c>
    </row>
    <row r="938" spans="1:14" x14ac:dyDescent="0.25">
      <c r="A938" s="17">
        <v>2019</v>
      </c>
      <c r="B938" s="13" t="s">
        <v>31</v>
      </c>
      <c r="C938" s="18">
        <v>1</v>
      </c>
      <c r="D938" s="18">
        <v>1</v>
      </c>
      <c r="E938" s="100">
        <v>1</v>
      </c>
      <c r="F938" s="100" t="s">
        <v>64</v>
      </c>
      <c r="G938" s="100" t="s">
        <v>65</v>
      </c>
      <c r="H938" s="100" t="s">
        <v>69</v>
      </c>
      <c r="I938" s="21">
        <v>0</v>
      </c>
      <c r="J938" s="21">
        <v>0</v>
      </c>
      <c r="K938" s="21">
        <v>0</v>
      </c>
      <c r="L938" s="21">
        <v>0</v>
      </c>
      <c r="M938" s="21">
        <v>-19.552089999999907</v>
      </c>
      <c r="N938" s="11">
        <v>1836.3021100000001</v>
      </c>
    </row>
    <row r="939" spans="1:14" x14ac:dyDescent="0.25">
      <c r="A939" s="17">
        <v>2019</v>
      </c>
      <c r="B939" s="13" t="s">
        <v>31</v>
      </c>
      <c r="C939" s="18">
        <v>1</v>
      </c>
      <c r="D939" s="18">
        <v>1</v>
      </c>
      <c r="E939" s="100">
        <v>0</v>
      </c>
      <c r="F939" s="100" t="s">
        <v>64</v>
      </c>
      <c r="G939" s="100" t="s">
        <v>65</v>
      </c>
      <c r="H939" s="100" t="s">
        <v>70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11">
        <v>0</v>
      </c>
    </row>
    <row r="940" spans="1:14" x14ac:dyDescent="0.25">
      <c r="A940" s="17">
        <v>2019</v>
      </c>
      <c r="B940" s="13" t="s">
        <v>31</v>
      </c>
      <c r="C940" s="18">
        <v>1</v>
      </c>
      <c r="D940" s="18">
        <v>1</v>
      </c>
      <c r="E940" s="100">
        <v>0</v>
      </c>
      <c r="F940" s="100" t="s">
        <v>64</v>
      </c>
      <c r="G940" s="100" t="s">
        <v>65</v>
      </c>
      <c r="H940" s="100" t="s">
        <v>71</v>
      </c>
      <c r="I940" s="21">
        <v>0</v>
      </c>
      <c r="J940" s="21">
        <v>0</v>
      </c>
      <c r="K940" s="21">
        <v>0</v>
      </c>
      <c r="L940" s="21">
        <v>0</v>
      </c>
      <c r="M940" s="21">
        <v>-5.7118699999999762</v>
      </c>
      <c r="N940" s="11">
        <v>536.44929000000002</v>
      </c>
    </row>
    <row r="941" spans="1:14" x14ac:dyDescent="0.25">
      <c r="A941" s="17">
        <v>2019</v>
      </c>
      <c r="B941" s="13" t="s">
        <v>31</v>
      </c>
      <c r="C941" s="18">
        <v>1</v>
      </c>
      <c r="D941" s="18">
        <v>1</v>
      </c>
      <c r="E941" s="100">
        <v>0</v>
      </c>
      <c r="F941" s="100" t="s">
        <v>64</v>
      </c>
      <c r="G941" s="100" t="s">
        <v>65</v>
      </c>
      <c r="H941" s="100" t="s">
        <v>5</v>
      </c>
      <c r="I941" s="21">
        <v>0</v>
      </c>
      <c r="J941" s="21">
        <v>0</v>
      </c>
      <c r="K941" s="21">
        <v>0</v>
      </c>
      <c r="L941" s="21">
        <v>0</v>
      </c>
      <c r="M941" s="21">
        <v>-164.5082199999888</v>
      </c>
      <c r="N941" s="11">
        <v>104450.35778000001</v>
      </c>
    </row>
    <row r="942" spans="1:14" x14ac:dyDescent="0.25">
      <c r="A942" s="17">
        <v>2019</v>
      </c>
      <c r="B942" s="13" t="s">
        <v>31</v>
      </c>
      <c r="C942" s="18">
        <v>1</v>
      </c>
      <c r="D942" s="18">
        <v>1</v>
      </c>
      <c r="E942" s="100">
        <v>0</v>
      </c>
      <c r="F942" s="100" t="s">
        <v>64</v>
      </c>
      <c r="G942" s="100" t="s">
        <v>65</v>
      </c>
      <c r="H942" s="100" t="s">
        <v>72</v>
      </c>
      <c r="I942" s="21">
        <v>0</v>
      </c>
      <c r="J942" s="21">
        <v>3503.17173</v>
      </c>
      <c r="K942" s="21">
        <v>996.05202999999995</v>
      </c>
      <c r="L942" s="21">
        <v>0</v>
      </c>
      <c r="M942" s="21">
        <v>0</v>
      </c>
      <c r="N942" s="11">
        <v>18362.651850000002</v>
      </c>
    </row>
    <row r="943" spans="1:14" x14ac:dyDescent="0.25">
      <c r="A943" s="17">
        <v>2019</v>
      </c>
      <c r="B943" s="13" t="s">
        <v>31</v>
      </c>
      <c r="C943" s="18">
        <v>1</v>
      </c>
      <c r="D943" s="18">
        <v>1</v>
      </c>
      <c r="E943" s="100">
        <v>0</v>
      </c>
      <c r="F943" s="100" t="s">
        <v>64</v>
      </c>
      <c r="G943" s="100" t="s">
        <v>65</v>
      </c>
      <c r="H943" s="100" t="s">
        <v>73</v>
      </c>
      <c r="I943" s="21">
        <v>0</v>
      </c>
      <c r="J943" s="21">
        <v>0</v>
      </c>
      <c r="K943" s="21">
        <v>0</v>
      </c>
      <c r="L943" s="21">
        <v>0</v>
      </c>
      <c r="M943" s="21">
        <v>811.64122000000498</v>
      </c>
      <c r="N943" s="11">
        <v>67366.221409999998</v>
      </c>
    </row>
    <row r="944" spans="1:14" x14ac:dyDescent="0.25">
      <c r="A944" s="17">
        <v>2019</v>
      </c>
      <c r="B944" s="13" t="s">
        <v>31</v>
      </c>
      <c r="C944" s="18">
        <v>1</v>
      </c>
      <c r="D944" s="18">
        <v>1</v>
      </c>
      <c r="E944" s="100">
        <v>0</v>
      </c>
      <c r="F944" s="100" t="s">
        <v>64</v>
      </c>
      <c r="G944" s="100" t="s">
        <v>65</v>
      </c>
      <c r="H944" s="100" t="s">
        <v>74</v>
      </c>
      <c r="I944" s="21">
        <v>0</v>
      </c>
      <c r="J944" s="21">
        <v>0</v>
      </c>
      <c r="K944" s="21">
        <v>420</v>
      </c>
      <c r="L944" s="21">
        <v>0</v>
      </c>
      <c r="M944" s="21">
        <v>0</v>
      </c>
      <c r="N944" s="11">
        <v>50864.625260000001</v>
      </c>
    </row>
    <row r="945" spans="1:14" x14ac:dyDescent="0.25">
      <c r="A945" s="17">
        <v>2019</v>
      </c>
      <c r="B945" s="13" t="s">
        <v>31</v>
      </c>
      <c r="C945" s="18">
        <v>1</v>
      </c>
      <c r="D945" s="18">
        <v>1</v>
      </c>
      <c r="E945" s="100">
        <v>0</v>
      </c>
      <c r="F945" s="100" t="s">
        <v>64</v>
      </c>
      <c r="G945" s="100" t="s">
        <v>65</v>
      </c>
      <c r="H945" s="100" t="s">
        <v>75</v>
      </c>
      <c r="I945" s="21">
        <v>0</v>
      </c>
      <c r="J945" s="21">
        <v>0</v>
      </c>
      <c r="K945" s="21">
        <v>0</v>
      </c>
      <c r="L945" s="21">
        <v>0</v>
      </c>
      <c r="M945" s="21">
        <v>0</v>
      </c>
      <c r="N945" s="11">
        <v>57169.475570000002</v>
      </c>
    </row>
    <row r="946" spans="1:14" x14ac:dyDescent="0.25">
      <c r="A946" s="17">
        <v>2019</v>
      </c>
      <c r="B946" s="13" t="s">
        <v>31</v>
      </c>
      <c r="C946" s="18">
        <v>1</v>
      </c>
      <c r="D946" s="18">
        <v>1</v>
      </c>
      <c r="E946" s="100">
        <v>0</v>
      </c>
      <c r="F946" s="100" t="s">
        <v>64</v>
      </c>
      <c r="G946" s="100" t="s">
        <v>65</v>
      </c>
      <c r="H946" s="100" t="s">
        <v>76</v>
      </c>
      <c r="I946" s="21">
        <v>0</v>
      </c>
      <c r="J946" s="21">
        <v>0</v>
      </c>
      <c r="K946" s="21">
        <v>0</v>
      </c>
      <c r="L946" s="21">
        <v>0</v>
      </c>
      <c r="M946" s="21">
        <v>-24.464999999999691</v>
      </c>
      <c r="N946" s="11">
        <v>2297.7150000000001</v>
      </c>
    </row>
    <row r="947" spans="1:14" x14ac:dyDescent="0.25">
      <c r="A947" s="17">
        <v>2019</v>
      </c>
      <c r="B947" s="13" t="s">
        <v>31</v>
      </c>
      <c r="C947" s="18">
        <v>1</v>
      </c>
      <c r="D947" s="18">
        <v>1</v>
      </c>
      <c r="E947" s="100">
        <v>1</v>
      </c>
      <c r="F947" s="100" t="s">
        <v>77</v>
      </c>
      <c r="G947" s="100" t="s">
        <v>78</v>
      </c>
      <c r="H947" s="100" t="s">
        <v>61</v>
      </c>
      <c r="I947" s="21">
        <v>0</v>
      </c>
      <c r="J947" s="21">
        <v>105.35829</v>
      </c>
      <c r="K947" s="21">
        <v>1.9820500000000001</v>
      </c>
      <c r="L947" s="21">
        <v>0</v>
      </c>
      <c r="M947" s="21">
        <v>-6.7885252974519972E-11</v>
      </c>
      <c r="N947" s="11">
        <v>1401.053959999932</v>
      </c>
    </row>
    <row r="948" spans="1:14" x14ac:dyDescent="0.25">
      <c r="A948" s="17">
        <v>2019</v>
      </c>
      <c r="B948" s="13" t="s">
        <v>31</v>
      </c>
      <c r="C948" s="18">
        <v>1</v>
      </c>
      <c r="D948" s="18">
        <v>1</v>
      </c>
      <c r="E948" s="100">
        <v>1</v>
      </c>
      <c r="F948" s="100" t="s">
        <v>77</v>
      </c>
      <c r="G948" s="100" t="s">
        <v>79</v>
      </c>
      <c r="H948" s="100" t="s">
        <v>61</v>
      </c>
      <c r="I948" s="21">
        <v>0</v>
      </c>
      <c r="J948" s="21">
        <v>0</v>
      </c>
      <c r="K948" s="21">
        <v>0</v>
      </c>
      <c r="L948" s="21">
        <v>0</v>
      </c>
      <c r="M948" s="21">
        <v>-226.57764000006136</v>
      </c>
      <c r="N948" s="11">
        <v>38044.201419999939</v>
      </c>
    </row>
    <row r="949" spans="1:14" x14ac:dyDescent="0.25">
      <c r="A949" s="17">
        <v>2019</v>
      </c>
      <c r="B949" s="13" t="s">
        <v>31</v>
      </c>
      <c r="C949" s="18">
        <v>1</v>
      </c>
      <c r="D949" s="18">
        <v>1</v>
      </c>
      <c r="E949" s="100">
        <v>1</v>
      </c>
      <c r="F949" s="100" t="s">
        <v>77</v>
      </c>
      <c r="G949" s="100" t="s">
        <v>80</v>
      </c>
      <c r="H949" s="100" t="s">
        <v>61</v>
      </c>
      <c r="I949" s="21">
        <v>0</v>
      </c>
      <c r="J949" s="21">
        <v>0</v>
      </c>
      <c r="K949" s="21">
        <v>0</v>
      </c>
      <c r="L949" s="21">
        <v>0</v>
      </c>
      <c r="M949" s="21">
        <v>0</v>
      </c>
      <c r="N949" s="11">
        <v>327822.22222</v>
      </c>
    </row>
    <row r="950" spans="1:14" x14ac:dyDescent="0.25">
      <c r="A950" s="17">
        <v>2019</v>
      </c>
      <c r="B950" s="13" t="s">
        <v>31</v>
      </c>
      <c r="C950" s="18">
        <v>1</v>
      </c>
      <c r="D950" s="18">
        <v>1</v>
      </c>
      <c r="E950" s="100">
        <v>1</v>
      </c>
      <c r="F950" s="100" t="s">
        <v>77</v>
      </c>
      <c r="G950" s="100" t="s">
        <v>81</v>
      </c>
      <c r="H950" s="100" t="s">
        <v>61</v>
      </c>
      <c r="I950" s="21">
        <v>0</v>
      </c>
      <c r="J950" s="21">
        <v>0</v>
      </c>
      <c r="K950" s="21">
        <v>0</v>
      </c>
      <c r="L950" s="21">
        <v>0</v>
      </c>
      <c r="M950" s="21">
        <v>-3615.9459999999963</v>
      </c>
      <c r="N950" s="11">
        <v>887239.98750000005</v>
      </c>
    </row>
    <row r="951" spans="1:14" x14ac:dyDescent="0.25">
      <c r="A951" s="17">
        <v>2019</v>
      </c>
      <c r="B951" s="13" t="s">
        <v>31</v>
      </c>
      <c r="C951" s="18">
        <v>1</v>
      </c>
      <c r="D951" s="18">
        <v>1</v>
      </c>
      <c r="E951" s="100">
        <v>1</v>
      </c>
      <c r="F951" s="100" t="s">
        <v>82</v>
      </c>
      <c r="G951" s="100" t="s">
        <v>83</v>
      </c>
      <c r="H951" s="100" t="s">
        <v>61</v>
      </c>
      <c r="I951" s="21">
        <v>0</v>
      </c>
      <c r="J951" s="21">
        <v>0</v>
      </c>
      <c r="K951" s="21">
        <v>25.563770000000002</v>
      </c>
      <c r="L951" s="21">
        <v>0</v>
      </c>
      <c r="M951" s="21">
        <v>0</v>
      </c>
      <c r="N951" s="11">
        <v>12343</v>
      </c>
    </row>
    <row r="952" spans="1:14" x14ac:dyDescent="0.25">
      <c r="A952" s="17">
        <v>2019</v>
      </c>
      <c r="B952" s="13" t="s">
        <v>31</v>
      </c>
      <c r="C952" s="18">
        <v>1</v>
      </c>
      <c r="D952" s="18">
        <v>1</v>
      </c>
      <c r="E952" s="100">
        <v>1</v>
      </c>
      <c r="F952" s="100" t="s">
        <v>82</v>
      </c>
      <c r="G952" s="100" t="s">
        <v>84</v>
      </c>
      <c r="H952" s="100" t="s">
        <v>61</v>
      </c>
      <c r="I952" s="21">
        <v>0</v>
      </c>
      <c r="J952" s="21">
        <v>0</v>
      </c>
      <c r="K952" s="21">
        <v>0</v>
      </c>
      <c r="L952" s="21">
        <v>0</v>
      </c>
      <c r="M952" s="21">
        <v>0</v>
      </c>
      <c r="N952" s="11">
        <v>50183</v>
      </c>
    </row>
    <row r="953" spans="1:14" x14ac:dyDescent="0.25">
      <c r="A953" s="17">
        <v>2019</v>
      </c>
      <c r="B953" s="13" t="s">
        <v>31</v>
      </c>
      <c r="C953" s="18">
        <v>1</v>
      </c>
      <c r="D953" s="18">
        <v>1</v>
      </c>
      <c r="E953" s="100">
        <v>1</v>
      </c>
      <c r="F953" s="100" t="s">
        <v>82</v>
      </c>
      <c r="G953" s="100" t="s">
        <v>85</v>
      </c>
      <c r="H953" s="100" t="s">
        <v>61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11">
        <v>0</v>
      </c>
    </row>
    <row r="954" spans="1:14" x14ac:dyDescent="0.25">
      <c r="A954" s="17">
        <v>2019</v>
      </c>
      <c r="B954" s="13" t="s">
        <v>31</v>
      </c>
      <c r="C954" s="18">
        <v>1</v>
      </c>
      <c r="D954" s="18">
        <v>1</v>
      </c>
      <c r="E954" s="100">
        <v>1</v>
      </c>
      <c r="F954" s="100" t="s">
        <v>77</v>
      </c>
      <c r="G954" s="100" t="s">
        <v>86</v>
      </c>
      <c r="H954" s="100" t="s">
        <v>61</v>
      </c>
      <c r="I954" s="21">
        <v>48286.811000000002</v>
      </c>
      <c r="J954" s="21">
        <v>9202.3598899999997</v>
      </c>
      <c r="K954" s="21">
        <v>4257.2870599999997</v>
      </c>
      <c r="L954" s="21">
        <v>0</v>
      </c>
      <c r="M954" s="21">
        <v>1.7808299993848777</v>
      </c>
      <c r="N954" s="11">
        <v>5245203.5680099996</v>
      </c>
    </row>
    <row r="955" spans="1:14" x14ac:dyDescent="0.25">
      <c r="A955" s="17">
        <v>2019</v>
      </c>
      <c r="B955" s="13" t="s">
        <v>31</v>
      </c>
      <c r="C955" s="18">
        <v>1</v>
      </c>
      <c r="D955" s="18">
        <v>1</v>
      </c>
      <c r="E955" s="100">
        <v>0</v>
      </c>
      <c r="F955" s="100" t="s">
        <v>77</v>
      </c>
      <c r="G955" s="100" t="s">
        <v>86</v>
      </c>
      <c r="H955" s="100" t="s">
        <v>67</v>
      </c>
      <c r="I955" s="21">
        <v>0</v>
      </c>
      <c r="J955" s="21">
        <v>1191.6741400000001</v>
      </c>
      <c r="K955" s="21">
        <v>359.99302999999998</v>
      </c>
      <c r="L955" s="21">
        <v>121.91982</v>
      </c>
      <c r="M955" s="21">
        <v>0</v>
      </c>
      <c r="N955" s="11">
        <v>22170.015009999999</v>
      </c>
    </row>
    <row r="956" spans="1:14" x14ac:dyDescent="0.25">
      <c r="A956" s="17">
        <v>2019</v>
      </c>
      <c r="B956" s="13" t="s">
        <v>31</v>
      </c>
      <c r="C956" s="18">
        <v>1</v>
      </c>
      <c r="D956" s="18">
        <v>0</v>
      </c>
      <c r="E956" s="100">
        <v>0</v>
      </c>
      <c r="F956" s="100" t="s">
        <v>77</v>
      </c>
      <c r="G956" s="100" t="s">
        <v>86</v>
      </c>
      <c r="H956" s="100" t="s">
        <v>87</v>
      </c>
      <c r="I956" s="21">
        <v>0</v>
      </c>
      <c r="J956" s="21">
        <v>0</v>
      </c>
      <c r="K956" s="21">
        <v>0</v>
      </c>
      <c r="L956" s="21">
        <v>0</v>
      </c>
      <c r="M956" s="21">
        <v>0</v>
      </c>
      <c r="N956" s="11">
        <v>983.12721999999997</v>
      </c>
    </row>
    <row r="957" spans="1:14" x14ac:dyDescent="0.25">
      <c r="A957" s="17">
        <v>2019</v>
      </c>
      <c r="B957" s="13" t="s">
        <v>31</v>
      </c>
      <c r="C957" s="18">
        <v>1</v>
      </c>
      <c r="D957" s="18">
        <v>0</v>
      </c>
      <c r="E957" s="100">
        <v>0</v>
      </c>
      <c r="F957" s="100" t="s">
        <v>77</v>
      </c>
      <c r="G957" s="100" t="s">
        <v>86</v>
      </c>
      <c r="H957" s="100" t="s">
        <v>88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11">
        <v>0</v>
      </c>
    </row>
    <row r="958" spans="1:14" x14ac:dyDescent="0.25">
      <c r="A958" s="17">
        <v>2019</v>
      </c>
      <c r="B958" s="13" t="s">
        <v>31</v>
      </c>
      <c r="C958" s="18">
        <v>1</v>
      </c>
      <c r="D958" s="18">
        <v>0</v>
      </c>
      <c r="E958" s="100">
        <v>0</v>
      </c>
      <c r="F958" s="100" t="s">
        <v>77</v>
      </c>
      <c r="G958" s="100" t="s">
        <v>86</v>
      </c>
      <c r="H958" s="100" t="s">
        <v>89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11">
        <v>0</v>
      </c>
    </row>
    <row r="959" spans="1:14" x14ac:dyDescent="0.25">
      <c r="A959" s="17">
        <v>2019</v>
      </c>
      <c r="B959" s="13" t="s">
        <v>31</v>
      </c>
      <c r="C959" s="18">
        <v>1</v>
      </c>
      <c r="D959" s="18">
        <v>1</v>
      </c>
      <c r="E959" s="100">
        <v>0</v>
      </c>
      <c r="F959" s="100" t="s">
        <v>77</v>
      </c>
      <c r="G959" s="100" t="s">
        <v>86</v>
      </c>
      <c r="H959" s="100" t="s">
        <v>75</v>
      </c>
      <c r="I959" s="21">
        <v>0</v>
      </c>
      <c r="J959" s="21">
        <v>432.86002000000002</v>
      </c>
      <c r="K959" s="21">
        <v>43.237909999999999</v>
      </c>
      <c r="L959" s="21">
        <v>0</v>
      </c>
      <c r="M959" s="21">
        <v>7.2191141953226179E-12</v>
      </c>
      <c r="N959" s="11">
        <v>75529.684160000004</v>
      </c>
    </row>
    <row r="960" spans="1:14" x14ac:dyDescent="0.25">
      <c r="A960" s="17">
        <v>2019</v>
      </c>
      <c r="B960" s="13" t="s">
        <v>31</v>
      </c>
      <c r="C960" s="18">
        <v>1</v>
      </c>
      <c r="D960" s="18">
        <v>1</v>
      </c>
      <c r="E960" s="100">
        <v>0</v>
      </c>
      <c r="F960" s="100" t="s">
        <v>77</v>
      </c>
      <c r="G960" s="100" t="s">
        <v>86</v>
      </c>
      <c r="H960" s="100" t="s">
        <v>90</v>
      </c>
      <c r="I960" s="21">
        <v>0</v>
      </c>
      <c r="J960" s="21">
        <v>0</v>
      </c>
      <c r="K960" s="21">
        <v>0</v>
      </c>
      <c r="L960" s="21">
        <v>0</v>
      </c>
      <c r="M960" s="21">
        <v>0</v>
      </c>
      <c r="N960" s="11">
        <v>42102.525600000001</v>
      </c>
    </row>
    <row r="961" spans="1:14" x14ac:dyDescent="0.25">
      <c r="A961" s="17">
        <v>2019</v>
      </c>
      <c r="B961" s="13" t="s">
        <v>31</v>
      </c>
      <c r="C961" s="18">
        <v>1</v>
      </c>
      <c r="D961" s="18">
        <v>1</v>
      </c>
      <c r="E961" s="100">
        <v>0</v>
      </c>
      <c r="F961" s="100" t="s">
        <v>77</v>
      </c>
      <c r="G961" s="100" t="s">
        <v>86</v>
      </c>
      <c r="H961" s="100" t="s">
        <v>5</v>
      </c>
      <c r="I961" s="21">
        <v>0</v>
      </c>
      <c r="J961" s="21">
        <v>0</v>
      </c>
      <c r="K961" s="21">
        <v>0</v>
      </c>
      <c r="L961" s="21">
        <v>0</v>
      </c>
      <c r="M961" s="21">
        <v>0</v>
      </c>
      <c r="N961" s="11">
        <v>1374.27377</v>
      </c>
    </row>
    <row r="962" spans="1:14" x14ac:dyDescent="0.25">
      <c r="A962" s="17">
        <v>2019</v>
      </c>
      <c r="B962" s="13" t="s">
        <v>31</v>
      </c>
      <c r="C962" s="18">
        <v>1</v>
      </c>
      <c r="D962" s="18">
        <v>1</v>
      </c>
      <c r="E962" s="100">
        <v>1</v>
      </c>
      <c r="F962" s="100" t="s">
        <v>77</v>
      </c>
      <c r="G962" s="100" t="s">
        <v>86</v>
      </c>
      <c r="H962" s="100" t="s">
        <v>91</v>
      </c>
      <c r="I962" s="21">
        <v>0</v>
      </c>
      <c r="J962" s="21">
        <v>0</v>
      </c>
      <c r="K962" s="21">
        <v>0</v>
      </c>
      <c r="L962" s="21">
        <v>0</v>
      </c>
      <c r="M962" s="21">
        <v>-3.0000000000000079E-5</v>
      </c>
      <c r="N962" s="11">
        <v>3.5899999999999999E-3</v>
      </c>
    </row>
    <row r="963" spans="1:14" x14ac:dyDescent="0.25">
      <c r="A963" s="17">
        <v>2019</v>
      </c>
      <c r="B963" s="13" t="s">
        <v>31</v>
      </c>
      <c r="C963" s="18">
        <v>1</v>
      </c>
      <c r="D963" s="18">
        <v>1</v>
      </c>
      <c r="E963" s="100">
        <v>1</v>
      </c>
      <c r="F963" s="100" t="s">
        <v>77</v>
      </c>
      <c r="G963" s="100" t="s">
        <v>86</v>
      </c>
      <c r="H963" s="100" t="s">
        <v>92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11">
        <v>3839.12572</v>
      </c>
    </row>
    <row r="964" spans="1:14" x14ac:dyDescent="0.25">
      <c r="A964" s="17">
        <v>2019</v>
      </c>
      <c r="B964" s="13" t="s">
        <v>31</v>
      </c>
      <c r="C964" s="18">
        <v>1</v>
      </c>
      <c r="D964" s="18">
        <v>1</v>
      </c>
      <c r="E964" s="100">
        <v>0</v>
      </c>
      <c r="F964" s="100" t="s">
        <v>77</v>
      </c>
      <c r="G964" s="100" t="s">
        <v>86</v>
      </c>
      <c r="H964" s="100" t="s">
        <v>93</v>
      </c>
      <c r="I964" s="21">
        <v>0</v>
      </c>
      <c r="J964" s="21">
        <v>0</v>
      </c>
      <c r="K964" s="21">
        <v>0</v>
      </c>
      <c r="L964" s="21">
        <v>0</v>
      </c>
      <c r="M964" s="21">
        <v>0</v>
      </c>
      <c r="N964" s="11">
        <v>3462.0118699999998</v>
      </c>
    </row>
    <row r="965" spans="1:14" x14ac:dyDescent="0.25">
      <c r="A965" s="17">
        <v>2019</v>
      </c>
      <c r="B965" s="13" t="s">
        <v>31</v>
      </c>
      <c r="C965" s="18">
        <v>1</v>
      </c>
      <c r="D965" s="18">
        <v>1</v>
      </c>
      <c r="E965" s="100">
        <v>0</v>
      </c>
      <c r="F965" s="100" t="s">
        <v>77</v>
      </c>
      <c r="G965" s="100" t="s">
        <v>86</v>
      </c>
      <c r="H965" s="100" t="s">
        <v>94</v>
      </c>
      <c r="I965" s="21">
        <v>0</v>
      </c>
      <c r="J965" s="21">
        <v>500</v>
      </c>
      <c r="K965" s="21">
        <v>250.75505000000001</v>
      </c>
      <c r="L965" s="21">
        <v>0</v>
      </c>
      <c r="M965" s="21">
        <v>0</v>
      </c>
      <c r="N965" s="11">
        <v>14000</v>
      </c>
    </row>
    <row r="966" spans="1:14" x14ac:dyDescent="0.25">
      <c r="A966" s="17">
        <v>2019</v>
      </c>
      <c r="B966" s="13" t="s">
        <v>31</v>
      </c>
      <c r="C966" s="18">
        <v>1</v>
      </c>
      <c r="D966" s="18">
        <v>1</v>
      </c>
      <c r="E966" s="100">
        <v>0</v>
      </c>
      <c r="F966" s="100" t="s">
        <v>77</v>
      </c>
      <c r="G966" s="100" t="s">
        <v>86</v>
      </c>
      <c r="H966" s="100" t="s">
        <v>58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11">
        <v>27823.76281</v>
      </c>
    </row>
    <row r="967" spans="1:14" x14ac:dyDescent="0.25">
      <c r="A967" s="17">
        <v>2019</v>
      </c>
      <c r="B967" s="13" t="s">
        <v>31</v>
      </c>
      <c r="C967" s="18">
        <v>1</v>
      </c>
      <c r="D967" s="18">
        <v>1</v>
      </c>
      <c r="E967" s="100">
        <v>1</v>
      </c>
      <c r="F967" s="100" t="s">
        <v>77</v>
      </c>
      <c r="G967" s="100" t="s">
        <v>95</v>
      </c>
      <c r="H967" s="100" t="s">
        <v>61</v>
      </c>
      <c r="I967" s="21">
        <v>0</v>
      </c>
      <c r="J967" s="21">
        <v>21041.716039999999</v>
      </c>
      <c r="K967" s="21">
        <v>9753.00533</v>
      </c>
      <c r="L967" s="21">
        <v>223.74648999999999</v>
      </c>
      <c r="M967" s="21">
        <v>1.4551915228366852E-10</v>
      </c>
      <c r="N967" s="11">
        <v>2924516.8797800001</v>
      </c>
    </row>
    <row r="968" spans="1:14" x14ac:dyDescent="0.25">
      <c r="A968" s="17">
        <v>2019</v>
      </c>
      <c r="B968" s="13" t="s">
        <v>31</v>
      </c>
      <c r="C968" s="18">
        <v>1</v>
      </c>
      <c r="D968" s="18">
        <v>1</v>
      </c>
      <c r="E968" s="100">
        <v>0</v>
      </c>
      <c r="F968" s="100" t="s">
        <v>77</v>
      </c>
      <c r="G968" s="100" t="s">
        <v>95</v>
      </c>
      <c r="H968" s="100" t="s">
        <v>74</v>
      </c>
      <c r="I968" s="21">
        <v>0</v>
      </c>
      <c r="J968" s="21">
        <v>2857.9038999999998</v>
      </c>
      <c r="K968" s="21">
        <v>647.36493000000007</v>
      </c>
      <c r="L968" s="21">
        <v>96.406620000000004</v>
      </c>
      <c r="M968" s="21">
        <v>-5.0022208597511053E-12</v>
      </c>
      <c r="N968" s="11">
        <v>115481.39453999999</v>
      </c>
    </row>
    <row r="969" spans="1:14" x14ac:dyDescent="0.25">
      <c r="A969" s="17">
        <v>2019</v>
      </c>
      <c r="B969" s="13" t="s">
        <v>31</v>
      </c>
      <c r="C969" s="18">
        <v>1</v>
      </c>
      <c r="D969" s="18">
        <v>1</v>
      </c>
      <c r="E969" s="100">
        <v>0</v>
      </c>
      <c r="F969" s="100" t="s">
        <v>77</v>
      </c>
      <c r="G969" s="100" t="s">
        <v>95</v>
      </c>
      <c r="H969" s="100" t="s">
        <v>67</v>
      </c>
      <c r="I969" s="21">
        <v>2037.7943499999999</v>
      </c>
      <c r="J969" s="21">
        <v>0</v>
      </c>
      <c r="K969" s="21">
        <v>0</v>
      </c>
      <c r="L969" s="21">
        <v>0</v>
      </c>
      <c r="M969" s="21">
        <v>1.1141310096718371E-11</v>
      </c>
      <c r="N969" s="11">
        <v>201386.32415</v>
      </c>
    </row>
    <row r="970" spans="1:14" x14ac:dyDescent="0.25">
      <c r="A970" s="17">
        <v>2019</v>
      </c>
      <c r="B970" s="13" t="s">
        <v>31</v>
      </c>
      <c r="C970" s="18">
        <v>1</v>
      </c>
      <c r="D970" s="18">
        <v>1</v>
      </c>
      <c r="E970" s="100">
        <v>0</v>
      </c>
      <c r="F970" s="100" t="s">
        <v>77</v>
      </c>
      <c r="G970" s="100" t="s">
        <v>95</v>
      </c>
      <c r="H970" s="100" t="s">
        <v>96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11">
        <v>0</v>
      </c>
    </row>
    <row r="971" spans="1:14" x14ac:dyDescent="0.25">
      <c r="A971" s="17">
        <v>2019</v>
      </c>
      <c r="B971" s="13" t="s">
        <v>31</v>
      </c>
      <c r="C971" s="18">
        <v>1</v>
      </c>
      <c r="D971" s="18">
        <v>1</v>
      </c>
      <c r="E971" s="100">
        <v>0</v>
      </c>
      <c r="F971" s="100" t="s">
        <v>77</v>
      </c>
      <c r="G971" s="100" t="s">
        <v>95</v>
      </c>
      <c r="H971" s="100" t="s">
        <v>93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11">
        <v>56938.824330000003</v>
      </c>
    </row>
    <row r="972" spans="1:14" x14ac:dyDescent="0.25">
      <c r="A972" s="17">
        <v>2019</v>
      </c>
      <c r="B972" s="13" t="s">
        <v>31</v>
      </c>
      <c r="C972" s="18">
        <v>1</v>
      </c>
      <c r="D972" s="18">
        <v>1</v>
      </c>
      <c r="E972" s="100">
        <v>0</v>
      </c>
      <c r="F972" s="100" t="s">
        <v>77</v>
      </c>
      <c r="G972" s="100" t="s">
        <v>95</v>
      </c>
      <c r="H972" s="100" t="s">
        <v>5</v>
      </c>
      <c r="I972" s="21">
        <v>0</v>
      </c>
      <c r="J972" s="21">
        <v>0</v>
      </c>
      <c r="K972" s="21">
        <v>0</v>
      </c>
      <c r="L972" s="21">
        <v>0</v>
      </c>
      <c r="M972" s="21">
        <v>0</v>
      </c>
      <c r="N972" s="11">
        <v>0</v>
      </c>
    </row>
    <row r="973" spans="1:14" x14ac:dyDescent="0.25">
      <c r="A973" s="17">
        <v>2019</v>
      </c>
      <c r="B973" s="13" t="s">
        <v>31</v>
      </c>
      <c r="C973" s="18">
        <v>1</v>
      </c>
      <c r="D973" s="18">
        <v>1</v>
      </c>
      <c r="E973" s="100">
        <v>0</v>
      </c>
      <c r="F973" s="100" t="s">
        <v>77</v>
      </c>
      <c r="G973" s="100" t="s">
        <v>95</v>
      </c>
      <c r="H973" s="100" t="s">
        <v>75</v>
      </c>
      <c r="I973" s="21">
        <v>0</v>
      </c>
      <c r="J973" s="21">
        <v>0</v>
      </c>
      <c r="K973" s="21">
        <v>0</v>
      </c>
      <c r="L973" s="21">
        <v>0</v>
      </c>
      <c r="M973" s="21">
        <v>0</v>
      </c>
      <c r="N973" s="11">
        <v>0</v>
      </c>
    </row>
    <row r="974" spans="1:14" x14ac:dyDescent="0.25">
      <c r="A974" s="17">
        <v>2019</v>
      </c>
      <c r="B974" s="13" t="s">
        <v>31</v>
      </c>
      <c r="C974" s="18">
        <v>1</v>
      </c>
      <c r="D974" s="18">
        <v>0</v>
      </c>
      <c r="E974" s="100">
        <v>0</v>
      </c>
      <c r="F974" s="100" t="s">
        <v>77</v>
      </c>
      <c r="G974" s="100" t="s">
        <v>95</v>
      </c>
      <c r="H974" s="100" t="s">
        <v>87</v>
      </c>
      <c r="I974" s="21">
        <v>0</v>
      </c>
      <c r="J974" s="21">
        <v>0</v>
      </c>
      <c r="K974" s="21">
        <v>0</v>
      </c>
      <c r="L974" s="21">
        <v>0</v>
      </c>
      <c r="M974" s="21">
        <v>0</v>
      </c>
      <c r="N974" s="11">
        <v>0</v>
      </c>
    </row>
    <row r="975" spans="1:14" x14ac:dyDescent="0.25">
      <c r="A975" s="17">
        <v>2019</v>
      </c>
      <c r="B975" s="13" t="s">
        <v>31</v>
      </c>
      <c r="C975" s="18">
        <v>1</v>
      </c>
      <c r="D975" s="18">
        <v>1</v>
      </c>
      <c r="E975" s="100">
        <v>0</v>
      </c>
      <c r="F975" s="100" t="s">
        <v>77</v>
      </c>
      <c r="G975" s="100" t="s">
        <v>95</v>
      </c>
      <c r="H975" s="100" t="s">
        <v>70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11">
        <v>47683.790650000003</v>
      </c>
    </row>
    <row r="976" spans="1:14" x14ac:dyDescent="0.25">
      <c r="A976" s="17">
        <v>2019</v>
      </c>
      <c r="B976" s="13" t="s">
        <v>31</v>
      </c>
      <c r="C976" s="18">
        <v>1</v>
      </c>
      <c r="D976" s="18">
        <v>1</v>
      </c>
      <c r="E976" s="100">
        <v>0</v>
      </c>
      <c r="F976" s="100" t="s">
        <v>77</v>
      </c>
      <c r="G976" s="100" t="s">
        <v>95</v>
      </c>
      <c r="H976" s="100" t="s">
        <v>97</v>
      </c>
      <c r="I976" s="21">
        <v>0</v>
      </c>
      <c r="J976" s="21">
        <v>809.31037000000003</v>
      </c>
      <c r="K976" s="21">
        <v>391.27137999999997</v>
      </c>
      <c r="L976" s="21">
        <v>67.275300000000001</v>
      </c>
      <c r="M976" s="21">
        <v>0</v>
      </c>
      <c r="N976" s="11">
        <v>44462.947939999998</v>
      </c>
    </row>
    <row r="977" spans="1:14" x14ac:dyDescent="0.25">
      <c r="A977" s="17">
        <v>2019</v>
      </c>
      <c r="B977" s="13" t="s">
        <v>31</v>
      </c>
      <c r="C977" s="18">
        <v>1</v>
      </c>
      <c r="D977" s="18">
        <v>1</v>
      </c>
      <c r="E977" s="100">
        <v>1</v>
      </c>
      <c r="F977" s="100" t="s">
        <v>77</v>
      </c>
      <c r="G977" s="100" t="s">
        <v>98</v>
      </c>
      <c r="H977" s="100" t="s">
        <v>61</v>
      </c>
      <c r="I977" s="21">
        <v>25670.272629999999</v>
      </c>
      <c r="J977" s="21">
        <v>928.59655999999995</v>
      </c>
      <c r="K977" s="21">
        <v>34.044359999999998</v>
      </c>
      <c r="L977" s="21">
        <v>2.3802400000000001</v>
      </c>
      <c r="M977" s="21">
        <v>4.5474735088646412E-11</v>
      </c>
      <c r="N977" s="11">
        <v>634835.09371000004</v>
      </c>
    </row>
    <row r="978" spans="1:14" x14ac:dyDescent="0.25">
      <c r="A978" s="17">
        <v>2019</v>
      </c>
      <c r="B978" s="13" t="s">
        <v>31</v>
      </c>
      <c r="C978" s="18">
        <v>1</v>
      </c>
      <c r="D978" s="18">
        <v>1</v>
      </c>
      <c r="E978" s="100">
        <v>0</v>
      </c>
      <c r="F978" s="100" t="s">
        <v>77</v>
      </c>
      <c r="G978" s="100" t="s">
        <v>98</v>
      </c>
      <c r="H978" s="100" t="s">
        <v>99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11">
        <v>89811.971279999998</v>
      </c>
    </row>
    <row r="979" spans="1:14" x14ac:dyDescent="0.25">
      <c r="A979" s="17">
        <v>2019</v>
      </c>
      <c r="B979" s="13" t="s">
        <v>31</v>
      </c>
      <c r="C979" s="18">
        <v>1</v>
      </c>
      <c r="D979" s="18">
        <v>1</v>
      </c>
      <c r="E979" s="100">
        <v>0</v>
      </c>
      <c r="F979" s="100" t="s">
        <v>77</v>
      </c>
      <c r="G979" s="100" t="s">
        <v>98</v>
      </c>
      <c r="H979" s="100" t="s">
        <v>67</v>
      </c>
      <c r="I979" s="21">
        <v>0</v>
      </c>
      <c r="J979" s="21">
        <v>0</v>
      </c>
      <c r="K979" s="21">
        <v>2464.9334800000001</v>
      </c>
      <c r="L979" s="21">
        <v>0</v>
      </c>
      <c r="M979" s="21">
        <v>0</v>
      </c>
      <c r="N979" s="11">
        <v>326087.08601999999</v>
      </c>
    </row>
    <row r="980" spans="1:14" x14ac:dyDescent="0.25">
      <c r="A980" s="17">
        <v>2019</v>
      </c>
      <c r="B980" s="13" t="s">
        <v>31</v>
      </c>
      <c r="C980" s="18">
        <v>1</v>
      </c>
      <c r="D980" s="18">
        <v>1</v>
      </c>
      <c r="E980" s="100">
        <v>0</v>
      </c>
      <c r="F980" s="100" t="s">
        <v>77</v>
      </c>
      <c r="G980" s="100" t="s">
        <v>98</v>
      </c>
      <c r="H980" s="100" t="s">
        <v>63</v>
      </c>
      <c r="I980" s="21">
        <v>1625.05917</v>
      </c>
      <c r="J980" s="21">
        <v>0</v>
      </c>
      <c r="K980" s="21">
        <v>1560.65625</v>
      </c>
      <c r="L980" s="21">
        <v>0</v>
      </c>
      <c r="M980" s="21">
        <v>7.73070496506989E-12</v>
      </c>
      <c r="N980" s="11">
        <v>86899.524560000005</v>
      </c>
    </row>
    <row r="981" spans="1:14" x14ac:dyDescent="0.25">
      <c r="A981" s="17">
        <v>2019</v>
      </c>
      <c r="B981" s="13" t="s">
        <v>31</v>
      </c>
      <c r="C981" s="18">
        <v>1</v>
      </c>
      <c r="D981" s="18">
        <v>1</v>
      </c>
      <c r="E981" s="100">
        <v>0</v>
      </c>
      <c r="F981" s="100" t="s">
        <v>77</v>
      </c>
      <c r="G981" s="100" t="s">
        <v>98</v>
      </c>
      <c r="H981" s="100" t="s">
        <v>100</v>
      </c>
      <c r="I981" s="21">
        <v>0</v>
      </c>
      <c r="J981" s="21">
        <v>0</v>
      </c>
      <c r="K981" s="21">
        <v>0</v>
      </c>
      <c r="L981" s="21">
        <v>0</v>
      </c>
      <c r="M981" s="21">
        <v>0</v>
      </c>
      <c r="N981" s="11">
        <v>24951.483899999999</v>
      </c>
    </row>
    <row r="982" spans="1:14" x14ac:dyDescent="0.25">
      <c r="A982" s="17">
        <v>2019</v>
      </c>
      <c r="B982" s="13" t="s">
        <v>31</v>
      </c>
      <c r="C982" s="18">
        <v>1</v>
      </c>
      <c r="D982" s="18">
        <v>1</v>
      </c>
      <c r="E982" s="100">
        <v>0</v>
      </c>
      <c r="F982" s="100" t="s">
        <v>77</v>
      </c>
      <c r="G982" s="100" t="s">
        <v>98</v>
      </c>
      <c r="H982" s="100" t="s">
        <v>94</v>
      </c>
      <c r="I982" s="21">
        <v>0</v>
      </c>
      <c r="J982" s="21">
        <v>0</v>
      </c>
      <c r="K982" s="21">
        <v>0</v>
      </c>
      <c r="L982" s="21">
        <v>0</v>
      </c>
      <c r="M982" s="21">
        <v>0</v>
      </c>
      <c r="N982" s="11">
        <v>7684.4087399999999</v>
      </c>
    </row>
    <row r="983" spans="1:14" x14ac:dyDescent="0.25">
      <c r="A983" s="17">
        <v>2019</v>
      </c>
      <c r="B983" s="13" t="s">
        <v>31</v>
      </c>
      <c r="C983" s="18">
        <v>1</v>
      </c>
      <c r="D983" s="18">
        <v>1</v>
      </c>
      <c r="E983" s="100">
        <v>1</v>
      </c>
      <c r="F983" s="100" t="s">
        <v>82</v>
      </c>
      <c r="G983" s="100" t="s">
        <v>101</v>
      </c>
      <c r="H983" s="100" t="s">
        <v>61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11">
        <v>87605</v>
      </c>
    </row>
    <row r="984" spans="1:14" x14ac:dyDescent="0.25">
      <c r="A984" s="17">
        <v>2019</v>
      </c>
      <c r="B984" s="13" t="s">
        <v>31</v>
      </c>
      <c r="C984" s="18">
        <v>1</v>
      </c>
      <c r="D984" s="18">
        <v>1</v>
      </c>
      <c r="E984" s="100">
        <v>1</v>
      </c>
      <c r="F984" s="100" t="s">
        <v>82</v>
      </c>
      <c r="G984" s="100" t="s">
        <v>101</v>
      </c>
      <c r="H984" s="100" t="s">
        <v>102</v>
      </c>
      <c r="I984" s="21">
        <v>0</v>
      </c>
      <c r="J984" s="21">
        <v>0</v>
      </c>
      <c r="K984" s="21">
        <v>0</v>
      </c>
      <c r="L984" s="21">
        <v>0</v>
      </c>
      <c r="M984" s="21">
        <v>0</v>
      </c>
      <c r="N984" s="11">
        <v>299</v>
      </c>
    </row>
    <row r="985" spans="1:14" x14ac:dyDescent="0.25">
      <c r="A985" s="17">
        <v>2019</v>
      </c>
      <c r="B985" s="13" t="s">
        <v>31</v>
      </c>
      <c r="C985" s="18">
        <v>1</v>
      </c>
      <c r="D985" s="18">
        <v>1</v>
      </c>
      <c r="E985" s="100">
        <v>1</v>
      </c>
      <c r="F985" s="100" t="s">
        <v>82</v>
      </c>
      <c r="G985" s="100" t="s">
        <v>101</v>
      </c>
      <c r="H985" s="100" t="s">
        <v>103</v>
      </c>
      <c r="I985" s="21">
        <v>0</v>
      </c>
      <c r="J985" s="21">
        <v>0</v>
      </c>
      <c r="K985" s="21">
        <v>0</v>
      </c>
      <c r="L985" s="21">
        <v>0</v>
      </c>
      <c r="M985" s="21">
        <v>0</v>
      </c>
      <c r="N985" s="11">
        <v>1263</v>
      </c>
    </row>
    <row r="986" spans="1:14" x14ac:dyDescent="0.25">
      <c r="A986" s="17">
        <v>2019</v>
      </c>
      <c r="B986" s="13" t="s">
        <v>31</v>
      </c>
      <c r="C986" s="18">
        <v>1</v>
      </c>
      <c r="D986" s="18">
        <v>0</v>
      </c>
      <c r="E986" s="100">
        <v>0</v>
      </c>
      <c r="F986" s="100" t="s">
        <v>82</v>
      </c>
      <c r="G986" s="100" t="s">
        <v>101</v>
      </c>
      <c r="H986" s="100" t="s">
        <v>87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11">
        <v>2</v>
      </c>
    </row>
    <row r="987" spans="1:14" x14ac:dyDescent="0.25">
      <c r="A987" s="17">
        <v>2019</v>
      </c>
      <c r="B987" s="13" t="s">
        <v>31</v>
      </c>
      <c r="C987" s="18">
        <v>1</v>
      </c>
      <c r="D987" s="18">
        <v>1</v>
      </c>
      <c r="E987" s="100">
        <v>1</v>
      </c>
      <c r="F987" s="100" t="s">
        <v>82</v>
      </c>
      <c r="G987" s="100" t="s">
        <v>101</v>
      </c>
      <c r="H987" s="100" t="s">
        <v>104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11">
        <v>155</v>
      </c>
    </row>
    <row r="988" spans="1:14" x14ac:dyDescent="0.25">
      <c r="A988" s="17">
        <v>2019</v>
      </c>
      <c r="B988" s="13" t="s">
        <v>31</v>
      </c>
      <c r="C988" s="18">
        <v>1</v>
      </c>
      <c r="D988" s="18">
        <v>1</v>
      </c>
      <c r="E988" s="100">
        <v>1</v>
      </c>
      <c r="F988" s="100" t="s">
        <v>82</v>
      </c>
      <c r="G988" s="100" t="s">
        <v>101</v>
      </c>
      <c r="H988" s="100" t="s">
        <v>105</v>
      </c>
      <c r="I988" s="21">
        <v>0</v>
      </c>
      <c r="J988" s="21">
        <v>0</v>
      </c>
      <c r="K988" s="21">
        <v>0</v>
      </c>
      <c r="L988" s="21">
        <v>0</v>
      </c>
      <c r="M988" s="21">
        <v>0</v>
      </c>
      <c r="N988" s="11">
        <v>239</v>
      </c>
    </row>
    <row r="989" spans="1:14" x14ac:dyDescent="0.25">
      <c r="A989" s="17">
        <v>2019</v>
      </c>
      <c r="B989" s="13" t="s">
        <v>31</v>
      </c>
      <c r="C989" s="18">
        <v>1</v>
      </c>
      <c r="D989" s="18">
        <v>1</v>
      </c>
      <c r="E989" s="100">
        <v>1</v>
      </c>
      <c r="F989" s="100" t="s">
        <v>82</v>
      </c>
      <c r="G989" s="100" t="s">
        <v>101</v>
      </c>
      <c r="H989" s="100" t="s">
        <v>106</v>
      </c>
      <c r="I989" s="21">
        <v>0</v>
      </c>
      <c r="J989" s="21">
        <v>0</v>
      </c>
      <c r="K989" s="21">
        <v>0</v>
      </c>
      <c r="L989" s="21">
        <v>0</v>
      </c>
      <c r="M989" s="21">
        <v>0</v>
      </c>
      <c r="N989" s="11">
        <v>699</v>
      </c>
    </row>
    <row r="990" spans="1:14" x14ac:dyDescent="0.25">
      <c r="A990" s="17">
        <v>2019</v>
      </c>
      <c r="B990" s="13" t="s">
        <v>31</v>
      </c>
      <c r="C990" s="18">
        <v>1</v>
      </c>
      <c r="D990" s="18">
        <v>1</v>
      </c>
      <c r="E990" s="100">
        <v>0</v>
      </c>
      <c r="F990" s="100" t="s">
        <v>82</v>
      </c>
      <c r="G990" s="100" t="s">
        <v>101</v>
      </c>
      <c r="H990" s="100" t="s">
        <v>107</v>
      </c>
      <c r="I990" s="21">
        <v>0</v>
      </c>
      <c r="J990" s="21">
        <v>0</v>
      </c>
      <c r="K990" s="21">
        <v>0</v>
      </c>
      <c r="L990" s="21">
        <v>0</v>
      </c>
      <c r="M990" s="21">
        <v>0</v>
      </c>
      <c r="N990" s="11">
        <v>2711</v>
      </c>
    </row>
    <row r="991" spans="1:14" x14ac:dyDescent="0.25">
      <c r="A991" s="17">
        <v>2019</v>
      </c>
      <c r="B991" s="13" t="s">
        <v>31</v>
      </c>
      <c r="C991" s="18">
        <v>1</v>
      </c>
      <c r="D991" s="18">
        <v>1</v>
      </c>
      <c r="E991" s="100">
        <v>0</v>
      </c>
      <c r="F991" s="100" t="s">
        <v>82</v>
      </c>
      <c r="G991" s="100" t="s">
        <v>101</v>
      </c>
      <c r="H991" s="100" t="s">
        <v>108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11">
        <v>11335</v>
      </c>
    </row>
    <row r="992" spans="1:14" x14ac:dyDescent="0.25">
      <c r="A992" s="17">
        <v>2019</v>
      </c>
      <c r="B992" s="13" t="s">
        <v>31</v>
      </c>
      <c r="C992" s="18">
        <v>1</v>
      </c>
      <c r="D992" s="18">
        <v>1</v>
      </c>
      <c r="E992" s="100">
        <v>0</v>
      </c>
      <c r="F992" s="100" t="s">
        <v>82</v>
      </c>
      <c r="G992" s="100" t="s">
        <v>101</v>
      </c>
      <c r="H992" s="100" t="s">
        <v>58</v>
      </c>
      <c r="I992" s="21">
        <v>0</v>
      </c>
      <c r="J992" s="21">
        <v>0</v>
      </c>
      <c r="K992" s="21">
        <v>0</v>
      </c>
      <c r="L992" s="21">
        <v>0</v>
      </c>
      <c r="M992" s="21">
        <v>0</v>
      </c>
      <c r="N992" s="11">
        <v>487</v>
      </c>
    </row>
    <row r="993" spans="1:14" x14ac:dyDescent="0.25">
      <c r="A993" s="17">
        <v>2019</v>
      </c>
      <c r="B993" s="13" t="s">
        <v>31</v>
      </c>
      <c r="C993" s="18">
        <v>1</v>
      </c>
      <c r="D993" s="18">
        <v>1</v>
      </c>
      <c r="E993" s="100">
        <v>1</v>
      </c>
      <c r="F993" s="100" t="s">
        <v>82</v>
      </c>
      <c r="G993" s="100" t="s">
        <v>109</v>
      </c>
      <c r="H993" s="100" t="s">
        <v>61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11">
        <v>191850</v>
      </c>
    </row>
    <row r="994" spans="1:14" x14ac:dyDescent="0.25">
      <c r="A994" s="17">
        <v>2019</v>
      </c>
      <c r="B994" s="13" t="s">
        <v>31</v>
      </c>
      <c r="C994" s="18">
        <v>1</v>
      </c>
      <c r="D994" s="18">
        <v>1</v>
      </c>
      <c r="E994" s="100">
        <v>1</v>
      </c>
      <c r="F994" s="100" t="s">
        <v>82</v>
      </c>
      <c r="G994" s="100" t="s">
        <v>109</v>
      </c>
      <c r="H994" s="100" t="s">
        <v>102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11">
        <v>2230</v>
      </c>
    </row>
    <row r="995" spans="1:14" x14ac:dyDescent="0.25">
      <c r="A995" s="17">
        <v>2019</v>
      </c>
      <c r="B995" s="13" t="s">
        <v>31</v>
      </c>
      <c r="C995" s="18">
        <v>1</v>
      </c>
      <c r="D995" s="18">
        <v>1</v>
      </c>
      <c r="E995" s="100">
        <v>1</v>
      </c>
      <c r="F995" s="100" t="s">
        <v>82</v>
      </c>
      <c r="G995" s="100" t="s">
        <v>109</v>
      </c>
      <c r="H995" s="100" t="s">
        <v>103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11">
        <v>8092</v>
      </c>
    </row>
    <row r="996" spans="1:14" x14ac:dyDescent="0.25">
      <c r="A996" s="17">
        <v>2019</v>
      </c>
      <c r="B996" s="13" t="s">
        <v>31</v>
      </c>
      <c r="C996" s="18">
        <v>1</v>
      </c>
      <c r="D996" s="18">
        <v>0</v>
      </c>
      <c r="E996" s="100">
        <v>0</v>
      </c>
      <c r="F996" s="100" t="s">
        <v>82</v>
      </c>
      <c r="G996" s="100" t="s">
        <v>109</v>
      </c>
      <c r="H996" s="100" t="s">
        <v>87</v>
      </c>
      <c r="I996" s="21">
        <v>0</v>
      </c>
      <c r="J996" s="21">
        <v>0</v>
      </c>
      <c r="K996" s="21">
        <v>0</v>
      </c>
      <c r="L996" s="21">
        <v>0</v>
      </c>
      <c r="M996" s="21">
        <v>0</v>
      </c>
      <c r="N996" s="11">
        <v>19.411000000000001</v>
      </c>
    </row>
    <row r="997" spans="1:14" x14ac:dyDescent="0.25">
      <c r="A997" s="17">
        <v>2019</v>
      </c>
      <c r="B997" s="13" t="s">
        <v>31</v>
      </c>
      <c r="C997" s="18">
        <v>1</v>
      </c>
      <c r="D997" s="18">
        <v>1</v>
      </c>
      <c r="E997" s="100">
        <v>1</v>
      </c>
      <c r="F997" s="100" t="s">
        <v>82</v>
      </c>
      <c r="G997" s="100" t="s">
        <v>109</v>
      </c>
      <c r="H997" s="100" t="s">
        <v>104</v>
      </c>
      <c r="I997" s="21">
        <v>0</v>
      </c>
      <c r="J997" s="21">
        <v>0</v>
      </c>
      <c r="K997" s="21">
        <v>0</v>
      </c>
      <c r="L997" s="21">
        <v>0</v>
      </c>
      <c r="M997" s="21">
        <v>0</v>
      </c>
      <c r="N997" s="11">
        <v>1030</v>
      </c>
    </row>
    <row r="998" spans="1:14" x14ac:dyDescent="0.25">
      <c r="A998" s="17">
        <v>2019</v>
      </c>
      <c r="B998" s="13" t="s">
        <v>31</v>
      </c>
      <c r="C998" s="18">
        <v>1</v>
      </c>
      <c r="D998" s="18">
        <v>1</v>
      </c>
      <c r="E998" s="100">
        <v>1</v>
      </c>
      <c r="F998" s="100" t="s">
        <v>82</v>
      </c>
      <c r="G998" s="100" t="s">
        <v>109</v>
      </c>
      <c r="H998" s="100" t="s">
        <v>105</v>
      </c>
      <c r="I998" s="21">
        <v>0</v>
      </c>
      <c r="J998" s="21">
        <v>0</v>
      </c>
      <c r="K998" s="21">
        <v>0</v>
      </c>
      <c r="L998" s="21">
        <v>0</v>
      </c>
      <c r="M998" s="21">
        <v>0</v>
      </c>
      <c r="N998" s="11">
        <v>2390</v>
      </c>
    </row>
    <row r="999" spans="1:14" x14ac:dyDescent="0.25">
      <c r="A999" s="17">
        <v>2019</v>
      </c>
      <c r="B999" s="13" t="s">
        <v>31</v>
      </c>
      <c r="C999" s="18">
        <v>1</v>
      </c>
      <c r="D999" s="18">
        <v>1</v>
      </c>
      <c r="E999" s="100">
        <v>1</v>
      </c>
      <c r="F999" s="100" t="s">
        <v>82</v>
      </c>
      <c r="G999" s="100" t="s">
        <v>109</v>
      </c>
      <c r="H999" s="100" t="s">
        <v>106</v>
      </c>
      <c r="I999" s="21">
        <v>0</v>
      </c>
      <c r="J999" s="21">
        <v>0</v>
      </c>
      <c r="K999" s="21">
        <v>0</v>
      </c>
      <c r="L999" s="21">
        <v>0</v>
      </c>
      <c r="M999" s="21">
        <v>0</v>
      </c>
      <c r="N999" s="11">
        <v>5701</v>
      </c>
    </row>
    <row r="1000" spans="1:14" x14ac:dyDescent="0.25">
      <c r="A1000" s="17">
        <v>2019</v>
      </c>
      <c r="B1000" s="13" t="s">
        <v>31</v>
      </c>
      <c r="C1000" s="18">
        <v>1</v>
      </c>
      <c r="D1000" s="18">
        <v>1</v>
      </c>
      <c r="E1000" s="100">
        <v>0</v>
      </c>
      <c r="F1000" s="100" t="s">
        <v>82</v>
      </c>
      <c r="G1000" s="100" t="s">
        <v>109</v>
      </c>
      <c r="H1000" s="100" t="s">
        <v>107</v>
      </c>
      <c r="I1000" s="21">
        <v>0</v>
      </c>
      <c r="J1000" s="21">
        <v>0</v>
      </c>
      <c r="K1000" s="21">
        <v>0</v>
      </c>
      <c r="L1000" s="21">
        <v>0</v>
      </c>
      <c r="M1000" s="21">
        <v>0</v>
      </c>
      <c r="N1000" s="11">
        <v>18150</v>
      </c>
    </row>
    <row r="1001" spans="1:14" x14ac:dyDescent="0.25">
      <c r="A1001" s="17">
        <v>2019</v>
      </c>
      <c r="B1001" s="13" t="s">
        <v>31</v>
      </c>
      <c r="C1001" s="18">
        <v>1</v>
      </c>
      <c r="D1001" s="18">
        <v>1</v>
      </c>
      <c r="E1001" s="100">
        <v>0</v>
      </c>
      <c r="F1001" s="100" t="s">
        <v>82</v>
      </c>
      <c r="G1001" s="100" t="s">
        <v>109</v>
      </c>
      <c r="H1001" s="100" t="s">
        <v>108</v>
      </c>
      <c r="I1001" s="21">
        <v>0</v>
      </c>
      <c r="J1001" s="21">
        <v>0</v>
      </c>
      <c r="K1001" s="21">
        <v>0</v>
      </c>
      <c r="L1001" s="21">
        <v>0</v>
      </c>
      <c r="M1001" s="21">
        <v>0</v>
      </c>
      <c r="N1001" s="11">
        <v>81058</v>
      </c>
    </row>
    <row r="1002" spans="1:14" x14ac:dyDescent="0.25">
      <c r="A1002" s="17">
        <v>2019</v>
      </c>
      <c r="B1002" s="13" t="s">
        <v>31</v>
      </c>
      <c r="C1002" s="18">
        <v>1</v>
      </c>
      <c r="D1002" s="18">
        <v>1</v>
      </c>
      <c r="E1002" s="100">
        <v>0</v>
      </c>
      <c r="F1002" s="100" t="s">
        <v>82</v>
      </c>
      <c r="G1002" s="100" t="s">
        <v>109</v>
      </c>
      <c r="H1002" s="100" t="s">
        <v>58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11">
        <v>3718</v>
      </c>
    </row>
    <row r="1003" spans="1:14" x14ac:dyDescent="0.25">
      <c r="A1003" s="17">
        <v>2019</v>
      </c>
      <c r="B1003" s="13" t="s">
        <v>31</v>
      </c>
      <c r="C1003" s="18">
        <v>1</v>
      </c>
      <c r="D1003" s="18">
        <v>1</v>
      </c>
      <c r="E1003" s="100">
        <v>1</v>
      </c>
      <c r="F1003" s="100" t="s">
        <v>82</v>
      </c>
      <c r="G1003" s="100" t="s">
        <v>110</v>
      </c>
      <c r="H1003" s="100" t="s">
        <v>61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11">
        <v>2000000</v>
      </c>
    </row>
    <row r="1004" spans="1:14" x14ac:dyDescent="0.25">
      <c r="A1004" s="17">
        <v>2019</v>
      </c>
      <c r="B1004" s="13" t="s">
        <v>31</v>
      </c>
      <c r="C1004" s="18">
        <v>1</v>
      </c>
      <c r="D1004" s="18">
        <v>1</v>
      </c>
      <c r="E1004" s="100">
        <v>1</v>
      </c>
      <c r="F1004" s="100" t="s">
        <v>82</v>
      </c>
      <c r="G1004" s="100" t="s">
        <v>111</v>
      </c>
      <c r="H1004" s="100" t="s">
        <v>61</v>
      </c>
      <c r="I1004" s="21">
        <v>0</v>
      </c>
      <c r="J1004" s="21">
        <v>0</v>
      </c>
      <c r="K1004" s="21">
        <v>17043.075000000001</v>
      </c>
      <c r="L1004" s="21">
        <v>0</v>
      </c>
      <c r="M1004" s="21">
        <v>0</v>
      </c>
      <c r="N1004" s="11">
        <v>324630</v>
      </c>
    </row>
    <row r="1005" spans="1:14" x14ac:dyDescent="0.25">
      <c r="A1005" s="17">
        <v>2019</v>
      </c>
      <c r="B1005" s="13" t="s">
        <v>31</v>
      </c>
      <c r="C1005" s="18">
        <v>1</v>
      </c>
      <c r="D1005" s="18">
        <v>1</v>
      </c>
      <c r="E1005" s="100">
        <v>1</v>
      </c>
      <c r="F1005" s="100" t="s">
        <v>64</v>
      </c>
      <c r="G1005" s="100" t="s">
        <v>112</v>
      </c>
      <c r="H1005" s="100" t="s">
        <v>61</v>
      </c>
      <c r="I1005" s="21">
        <v>0</v>
      </c>
      <c r="J1005" s="21">
        <v>0</v>
      </c>
      <c r="K1005" s="21">
        <v>0</v>
      </c>
      <c r="L1005" s="21">
        <v>0</v>
      </c>
      <c r="M1005" s="21">
        <v>-5.7607999999986532</v>
      </c>
      <c r="N1005" s="11">
        <v>3831.1216000000013</v>
      </c>
    </row>
    <row r="1006" spans="1:14" x14ac:dyDescent="0.25">
      <c r="A1006" s="17">
        <v>2019</v>
      </c>
      <c r="B1006" s="13" t="s">
        <v>31</v>
      </c>
      <c r="C1006" s="18">
        <v>1</v>
      </c>
      <c r="D1006" s="18">
        <v>1</v>
      </c>
      <c r="E1006" s="100">
        <v>1</v>
      </c>
      <c r="F1006" s="100" t="s">
        <v>64</v>
      </c>
      <c r="G1006" s="100" t="s">
        <v>112</v>
      </c>
      <c r="H1006" s="100" t="s">
        <v>113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11">
        <v>0</v>
      </c>
    </row>
    <row r="1007" spans="1:14" x14ac:dyDescent="0.25">
      <c r="A1007" s="17">
        <v>2019</v>
      </c>
      <c r="B1007" s="13" t="s">
        <v>31</v>
      </c>
      <c r="C1007" s="18">
        <v>1</v>
      </c>
      <c r="D1007" s="18">
        <v>1</v>
      </c>
      <c r="E1007" s="100">
        <v>1</v>
      </c>
      <c r="F1007" s="100" t="s">
        <v>64</v>
      </c>
      <c r="G1007" s="100" t="s">
        <v>112</v>
      </c>
      <c r="H1007" s="100" t="s">
        <v>105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11">
        <v>0</v>
      </c>
    </row>
    <row r="1008" spans="1:14" x14ac:dyDescent="0.25">
      <c r="A1008" s="17">
        <v>2019</v>
      </c>
      <c r="B1008" s="13" t="s">
        <v>31</v>
      </c>
      <c r="C1008" s="18">
        <v>1</v>
      </c>
      <c r="D1008" s="18">
        <v>1</v>
      </c>
      <c r="E1008" s="100">
        <v>1</v>
      </c>
      <c r="F1008" s="100" t="s">
        <v>64</v>
      </c>
      <c r="G1008" s="100" t="s">
        <v>112</v>
      </c>
      <c r="H1008" s="100" t="s">
        <v>106</v>
      </c>
      <c r="I1008" s="21">
        <v>0</v>
      </c>
      <c r="J1008" s="21">
        <v>0</v>
      </c>
      <c r="K1008" s="21">
        <v>0</v>
      </c>
      <c r="L1008" s="21">
        <v>0</v>
      </c>
      <c r="M1008" s="21">
        <v>0</v>
      </c>
      <c r="N1008" s="11">
        <v>0</v>
      </c>
    </row>
    <row r="1009" spans="1:14" x14ac:dyDescent="0.25">
      <c r="A1009" s="17">
        <v>2019</v>
      </c>
      <c r="B1009" s="13" t="s">
        <v>31</v>
      </c>
      <c r="C1009" s="18">
        <v>1</v>
      </c>
      <c r="D1009" s="18">
        <v>1</v>
      </c>
      <c r="E1009" s="100">
        <v>0</v>
      </c>
      <c r="F1009" s="100" t="s">
        <v>64</v>
      </c>
      <c r="G1009" s="100" t="s">
        <v>112</v>
      </c>
      <c r="H1009" s="100" t="s">
        <v>107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11">
        <v>0</v>
      </c>
    </row>
    <row r="1010" spans="1:14" x14ac:dyDescent="0.25">
      <c r="A1010" s="17">
        <v>2019</v>
      </c>
      <c r="B1010" s="13" t="s">
        <v>31</v>
      </c>
      <c r="C1010" s="18">
        <v>1</v>
      </c>
      <c r="D1010" s="18">
        <v>1</v>
      </c>
      <c r="E1010" s="100">
        <v>0</v>
      </c>
      <c r="F1010" s="100" t="s">
        <v>64</v>
      </c>
      <c r="G1010" s="100" t="s">
        <v>112</v>
      </c>
      <c r="H1010" s="100" t="s">
        <v>58</v>
      </c>
      <c r="I1010" s="21">
        <v>0</v>
      </c>
      <c r="J1010" s="21">
        <v>0</v>
      </c>
      <c r="K1010" s="21">
        <v>0</v>
      </c>
      <c r="L1010" s="21">
        <v>0</v>
      </c>
      <c r="M1010" s="21">
        <v>0</v>
      </c>
      <c r="N1010" s="11">
        <v>0</v>
      </c>
    </row>
    <row r="1011" spans="1:14" x14ac:dyDescent="0.25">
      <c r="A1011" s="17">
        <v>2019</v>
      </c>
      <c r="B1011" s="13" t="s">
        <v>31</v>
      </c>
      <c r="C1011" s="18">
        <v>1</v>
      </c>
      <c r="D1011" s="18">
        <v>0</v>
      </c>
      <c r="E1011" s="100">
        <v>0</v>
      </c>
      <c r="F1011" s="100" t="s">
        <v>64</v>
      </c>
      <c r="G1011" s="100" t="s">
        <v>112</v>
      </c>
      <c r="H1011" s="100" t="s">
        <v>88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11">
        <v>0</v>
      </c>
    </row>
    <row r="1012" spans="1:14" x14ac:dyDescent="0.25">
      <c r="A1012" s="17">
        <v>2019</v>
      </c>
      <c r="B1012" s="13" t="s">
        <v>31</v>
      </c>
      <c r="C1012" s="18">
        <v>1</v>
      </c>
      <c r="D1012" s="18">
        <v>0</v>
      </c>
      <c r="E1012" s="100">
        <v>0</v>
      </c>
      <c r="F1012" s="100" t="s">
        <v>64</v>
      </c>
      <c r="G1012" s="100" t="s">
        <v>112</v>
      </c>
      <c r="H1012" s="100" t="s">
        <v>87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11">
        <v>56.430349999999997</v>
      </c>
    </row>
    <row r="1013" spans="1:14" x14ac:dyDescent="0.25">
      <c r="A1013" s="17">
        <v>2019</v>
      </c>
      <c r="B1013" s="13" t="s">
        <v>31</v>
      </c>
      <c r="C1013" s="18">
        <v>1</v>
      </c>
      <c r="D1013" s="18">
        <v>1</v>
      </c>
      <c r="E1013" s="100">
        <v>1</v>
      </c>
      <c r="F1013" s="100" t="s">
        <v>64</v>
      </c>
      <c r="G1013" s="100" t="s">
        <v>114</v>
      </c>
      <c r="H1013" s="100" t="s">
        <v>61</v>
      </c>
      <c r="I1013" s="21">
        <v>0</v>
      </c>
      <c r="J1013" s="21">
        <v>3533.6791899999998</v>
      </c>
      <c r="K1013" s="21">
        <v>310.13806</v>
      </c>
      <c r="L1013" s="21">
        <v>0</v>
      </c>
      <c r="M1013" s="21">
        <v>-47.808099999997467</v>
      </c>
      <c r="N1013" s="11">
        <v>16789.655620000001</v>
      </c>
    </row>
    <row r="1014" spans="1:14" x14ac:dyDescent="0.25">
      <c r="A1014" s="17">
        <v>2019</v>
      </c>
      <c r="B1014" s="13" t="s">
        <v>31</v>
      </c>
      <c r="C1014" s="18">
        <v>1</v>
      </c>
      <c r="D1014" s="18">
        <v>1</v>
      </c>
      <c r="E1014" s="100">
        <v>1</v>
      </c>
      <c r="F1014" s="100" t="s">
        <v>64</v>
      </c>
      <c r="G1014" s="100" t="s">
        <v>114</v>
      </c>
      <c r="H1014" s="100" t="s">
        <v>113</v>
      </c>
      <c r="I1014" s="21">
        <v>0</v>
      </c>
      <c r="J1014" s="21">
        <v>50.582389999999997</v>
      </c>
      <c r="K1014" s="21">
        <v>0.46067000000000002</v>
      </c>
      <c r="L1014" s="21">
        <v>0</v>
      </c>
      <c r="M1014" s="21">
        <v>-3.8758700000000275</v>
      </c>
      <c r="N1014" s="11">
        <v>225.49843999999999</v>
      </c>
    </row>
    <row r="1015" spans="1:14" x14ac:dyDescent="0.25">
      <c r="A1015" s="17">
        <v>2019</v>
      </c>
      <c r="B1015" s="13" t="s">
        <v>31</v>
      </c>
      <c r="C1015" s="18">
        <v>1</v>
      </c>
      <c r="D1015" s="18">
        <v>1</v>
      </c>
      <c r="E1015" s="100">
        <v>1</v>
      </c>
      <c r="F1015" s="100" t="s">
        <v>64</v>
      </c>
      <c r="G1015" s="100" t="s">
        <v>114</v>
      </c>
      <c r="H1015" s="100" t="s">
        <v>105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11">
        <v>0</v>
      </c>
    </row>
    <row r="1016" spans="1:14" x14ac:dyDescent="0.25">
      <c r="A1016" s="17">
        <v>2019</v>
      </c>
      <c r="B1016" s="13" t="s">
        <v>31</v>
      </c>
      <c r="C1016" s="18">
        <v>1</v>
      </c>
      <c r="D1016" s="18">
        <v>1</v>
      </c>
      <c r="E1016" s="100">
        <v>1</v>
      </c>
      <c r="F1016" s="100" t="s">
        <v>64</v>
      </c>
      <c r="G1016" s="100" t="s">
        <v>114</v>
      </c>
      <c r="H1016" s="100" t="s">
        <v>106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11">
        <v>0</v>
      </c>
    </row>
    <row r="1017" spans="1:14" x14ac:dyDescent="0.25">
      <c r="A1017" s="17">
        <v>2019</v>
      </c>
      <c r="B1017" s="13" t="s">
        <v>31</v>
      </c>
      <c r="C1017" s="18">
        <v>1</v>
      </c>
      <c r="D1017" s="18">
        <v>1</v>
      </c>
      <c r="E1017" s="100">
        <v>0</v>
      </c>
      <c r="F1017" s="100" t="s">
        <v>64</v>
      </c>
      <c r="G1017" s="100" t="s">
        <v>114</v>
      </c>
      <c r="H1017" s="100" t="s">
        <v>107</v>
      </c>
      <c r="I1017" s="21">
        <v>0</v>
      </c>
      <c r="J1017" s="21">
        <v>80.849469999999997</v>
      </c>
      <c r="K1017" s="21">
        <v>6.4923400000000004</v>
      </c>
      <c r="L1017" s="21">
        <v>0</v>
      </c>
      <c r="M1017" s="21">
        <v>0.59784000000001924</v>
      </c>
      <c r="N1017" s="11">
        <v>360.18950000000001</v>
      </c>
    </row>
    <row r="1018" spans="1:14" x14ac:dyDescent="0.25">
      <c r="A1018" s="17">
        <v>2019</v>
      </c>
      <c r="B1018" s="13" t="s">
        <v>31</v>
      </c>
      <c r="C1018" s="18">
        <v>1</v>
      </c>
      <c r="D1018" s="18">
        <v>1</v>
      </c>
      <c r="E1018" s="100">
        <v>0</v>
      </c>
      <c r="F1018" s="100" t="s">
        <v>64</v>
      </c>
      <c r="G1018" s="100" t="s">
        <v>114</v>
      </c>
      <c r="H1018" s="100" t="s">
        <v>58</v>
      </c>
      <c r="I1018" s="21">
        <v>0</v>
      </c>
      <c r="J1018" s="21">
        <v>31.605869999999999</v>
      </c>
      <c r="K1018" s="21">
        <v>2.62304</v>
      </c>
      <c r="L1018" s="21">
        <v>0</v>
      </c>
      <c r="M1018" s="21">
        <v>0</v>
      </c>
      <c r="N1018" s="11">
        <v>140.90031999999999</v>
      </c>
    </row>
    <row r="1019" spans="1:14" x14ac:dyDescent="0.25">
      <c r="A1019" s="17">
        <v>2019</v>
      </c>
      <c r="B1019" s="13" t="s">
        <v>31</v>
      </c>
      <c r="C1019" s="18">
        <v>1</v>
      </c>
      <c r="D1019" s="18">
        <v>0</v>
      </c>
      <c r="E1019" s="100">
        <v>0</v>
      </c>
      <c r="F1019" s="100" t="s">
        <v>64</v>
      </c>
      <c r="G1019" s="100" t="s">
        <v>114</v>
      </c>
      <c r="H1019" s="100" t="s">
        <v>88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11">
        <v>0</v>
      </c>
    </row>
    <row r="1020" spans="1:14" x14ac:dyDescent="0.25">
      <c r="A1020" s="17">
        <v>2019</v>
      </c>
      <c r="B1020" s="13" t="s">
        <v>31</v>
      </c>
      <c r="C1020" s="18">
        <v>1</v>
      </c>
      <c r="D1020" s="18">
        <v>0</v>
      </c>
      <c r="E1020" s="100">
        <v>0</v>
      </c>
      <c r="F1020" s="100" t="s">
        <v>64</v>
      </c>
      <c r="G1020" s="100" t="s">
        <v>114</v>
      </c>
      <c r="H1020" s="100" t="s">
        <v>87</v>
      </c>
      <c r="I1020" s="21">
        <v>0</v>
      </c>
      <c r="J1020" s="21">
        <v>3.8367800000000001</v>
      </c>
      <c r="K1020" s="21">
        <v>0.39032</v>
      </c>
      <c r="L1020" s="21">
        <v>0</v>
      </c>
      <c r="M1020" s="21">
        <v>0</v>
      </c>
      <c r="N1020" s="11">
        <v>22.04373</v>
      </c>
    </row>
    <row r="1021" spans="1:14" x14ac:dyDescent="0.25">
      <c r="A1021" s="17">
        <v>2019</v>
      </c>
      <c r="B1021" s="13" t="s">
        <v>31</v>
      </c>
      <c r="C1021" s="18">
        <v>1</v>
      </c>
      <c r="D1021" s="18">
        <v>1</v>
      </c>
      <c r="E1021" s="100">
        <v>1</v>
      </c>
      <c r="F1021" s="100" t="s">
        <v>82</v>
      </c>
      <c r="G1021" s="100" t="s">
        <v>115</v>
      </c>
      <c r="H1021" s="100" t="s">
        <v>61</v>
      </c>
      <c r="I1021" s="21">
        <v>0</v>
      </c>
      <c r="J1021" s="21">
        <v>0</v>
      </c>
      <c r="K1021" s="21">
        <v>107500</v>
      </c>
      <c r="L1021" s="21">
        <v>0</v>
      </c>
      <c r="M1021" s="21">
        <v>0</v>
      </c>
      <c r="N1021" s="11">
        <v>2000000</v>
      </c>
    </row>
    <row r="1022" spans="1:14" x14ac:dyDescent="0.25">
      <c r="A1022" s="17">
        <v>2019</v>
      </c>
      <c r="B1022" s="13" t="s">
        <v>31</v>
      </c>
      <c r="C1022" s="18">
        <v>1</v>
      </c>
      <c r="D1022" s="18">
        <v>1</v>
      </c>
      <c r="E1022" s="100">
        <v>1</v>
      </c>
      <c r="F1022" s="100" t="s">
        <v>82</v>
      </c>
      <c r="G1022" s="100" t="s">
        <v>116</v>
      </c>
      <c r="H1022" s="100" t="s">
        <v>61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11">
        <v>1750000</v>
      </c>
    </row>
    <row r="1023" spans="1:14" x14ac:dyDescent="0.25">
      <c r="A1023" s="17">
        <v>2019</v>
      </c>
      <c r="B1023" s="13" t="s">
        <v>31</v>
      </c>
      <c r="C1023" s="18">
        <v>1</v>
      </c>
      <c r="D1023" s="18">
        <v>1</v>
      </c>
      <c r="E1023" s="100">
        <v>0</v>
      </c>
      <c r="F1023" s="100" t="s">
        <v>82</v>
      </c>
      <c r="G1023" s="100" t="s">
        <v>117</v>
      </c>
      <c r="H1023" s="100" t="s">
        <v>118</v>
      </c>
      <c r="I1023" s="21">
        <v>0</v>
      </c>
      <c r="J1023" s="21">
        <v>26278.331709999999</v>
      </c>
      <c r="K1023" s="21">
        <v>607.68642</v>
      </c>
      <c r="L1023" s="21">
        <v>0</v>
      </c>
      <c r="M1023" s="21">
        <v>0</v>
      </c>
      <c r="N1023" s="11">
        <v>131391.65859999997</v>
      </c>
    </row>
    <row r="1024" spans="1:14" x14ac:dyDescent="0.25">
      <c r="A1024" s="17">
        <v>2019</v>
      </c>
      <c r="B1024" s="13" t="s">
        <v>31</v>
      </c>
      <c r="C1024" s="18">
        <v>1</v>
      </c>
      <c r="D1024" s="18">
        <v>1</v>
      </c>
      <c r="E1024" s="100">
        <v>1</v>
      </c>
      <c r="F1024" s="100" t="s">
        <v>82</v>
      </c>
      <c r="G1024" s="100" t="s">
        <v>119</v>
      </c>
      <c r="H1024" s="100" t="s">
        <v>61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11">
        <v>1000000</v>
      </c>
    </row>
    <row r="1025" spans="1:14" x14ac:dyDescent="0.25">
      <c r="A1025" s="17">
        <v>2019</v>
      </c>
      <c r="B1025" s="13" t="s">
        <v>31</v>
      </c>
      <c r="C1025" s="18">
        <v>1</v>
      </c>
      <c r="D1025" s="18">
        <v>1</v>
      </c>
      <c r="E1025" s="100">
        <v>1</v>
      </c>
      <c r="F1025" s="100" t="s">
        <v>82</v>
      </c>
      <c r="G1025" s="100" t="s">
        <v>120</v>
      </c>
      <c r="H1025" s="100" t="s">
        <v>61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11">
        <v>1000000</v>
      </c>
    </row>
    <row r="1026" spans="1:14" x14ac:dyDescent="0.25">
      <c r="A1026" s="17">
        <v>2019</v>
      </c>
      <c r="B1026" s="13" t="s">
        <v>31</v>
      </c>
      <c r="C1026" s="18">
        <v>1</v>
      </c>
      <c r="D1026" s="18">
        <v>1</v>
      </c>
      <c r="E1026" s="100">
        <v>1</v>
      </c>
      <c r="F1026" s="100" t="s">
        <v>82</v>
      </c>
      <c r="G1026" s="100" t="s">
        <v>121</v>
      </c>
      <c r="H1026" s="100" t="s">
        <v>61</v>
      </c>
      <c r="I1026" s="21">
        <v>0</v>
      </c>
      <c r="J1026" s="21">
        <v>0</v>
      </c>
      <c r="K1026" s="21">
        <v>0</v>
      </c>
      <c r="L1026" s="21">
        <v>0</v>
      </c>
      <c r="M1026" s="21">
        <v>0</v>
      </c>
      <c r="N1026" s="11">
        <v>2500000</v>
      </c>
    </row>
    <row r="1027" spans="1:14" x14ac:dyDescent="0.25">
      <c r="A1027" s="17">
        <v>2019</v>
      </c>
      <c r="B1027" s="13" t="s">
        <v>31</v>
      </c>
      <c r="C1027" s="18">
        <v>1</v>
      </c>
      <c r="D1027" s="18">
        <v>1</v>
      </c>
      <c r="E1027" s="100">
        <v>0</v>
      </c>
      <c r="F1027" s="100" t="s">
        <v>82</v>
      </c>
      <c r="G1027" s="100" t="s">
        <v>117</v>
      </c>
      <c r="H1027" s="100" t="s">
        <v>122</v>
      </c>
      <c r="I1027" s="21">
        <v>0</v>
      </c>
      <c r="J1027" s="21">
        <v>0</v>
      </c>
      <c r="K1027" s="21">
        <v>1156.25</v>
      </c>
      <c r="L1027" s="21">
        <v>0</v>
      </c>
      <c r="M1027" s="21">
        <v>0</v>
      </c>
      <c r="N1027" s="11">
        <v>300000</v>
      </c>
    </row>
    <row r="1028" spans="1:14" x14ac:dyDescent="0.25">
      <c r="A1028" s="17">
        <v>2019</v>
      </c>
      <c r="B1028" s="13" t="s">
        <v>31</v>
      </c>
      <c r="C1028" s="18">
        <v>1</v>
      </c>
      <c r="D1028" s="18">
        <v>1</v>
      </c>
      <c r="E1028" s="100">
        <v>1</v>
      </c>
      <c r="F1028" s="100" t="s">
        <v>82</v>
      </c>
      <c r="G1028" s="100" t="s">
        <v>123</v>
      </c>
      <c r="H1028" s="100" t="s">
        <v>61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11">
        <v>3000000</v>
      </c>
    </row>
    <row r="1029" spans="1:14" x14ac:dyDescent="0.25">
      <c r="A1029" s="17">
        <v>2019</v>
      </c>
      <c r="B1029" s="13" t="s">
        <v>31</v>
      </c>
      <c r="C1029" s="18">
        <v>1</v>
      </c>
      <c r="D1029" s="18">
        <v>1</v>
      </c>
      <c r="E1029" s="100">
        <v>1</v>
      </c>
      <c r="F1029" s="100" t="s">
        <v>82</v>
      </c>
      <c r="G1029" s="100" t="s">
        <v>124</v>
      </c>
      <c r="H1029" s="100" t="s">
        <v>61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11">
        <v>2125000</v>
      </c>
    </row>
    <row r="1030" spans="1:14" x14ac:dyDescent="0.25">
      <c r="A1030" s="17">
        <v>2019</v>
      </c>
      <c r="B1030" s="13" t="s">
        <v>31</v>
      </c>
      <c r="C1030" s="18">
        <v>1</v>
      </c>
      <c r="D1030" s="18">
        <v>1</v>
      </c>
      <c r="E1030" s="100">
        <v>1</v>
      </c>
      <c r="F1030" s="100" t="s">
        <v>82</v>
      </c>
      <c r="G1030" s="100" t="s">
        <v>136</v>
      </c>
      <c r="H1030" s="100" t="s">
        <v>61</v>
      </c>
      <c r="I1030" s="21">
        <v>600000</v>
      </c>
      <c r="J1030" s="21">
        <v>0</v>
      </c>
      <c r="K1030" s="21">
        <v>0</v>
      </c>
      <c r="L1030" s="21">
        <v>0</v>
      </c>
      <c r="M1030" s="21">
        <v>0</v>
      </c>
      <c r="N1030" s="11">
        <v>600000</v>
      </c>
    </row>
    <row r="1031" spans="1:14" x14ac:dyDescent="0.25">
      <c r="A1031" s="17">
        <v>2019</v>
      </c>
      <c r="B1031" s="13" t="s">
        <v>31</v>
      </c>
      <c r="C1031" s="18">
        <v>1</v>
      </c>
      <c r="D1031" s="18">
        <v>1</v>
      </c>
      <c r="E1031" s="100">
        <v>1</v>
      </c>
      <c r="F1031" s="100" t="s">
        <v>82</v>
      </c>
      <c r="G1031" s="100" t="s">
        <v>137</v>
      </c>
      <c r="H1031" s="100" t="s">
        <v>61</v>
      </c>
      <c r="I1031" s="21">
        <v>1400000</v>
      </c>
      <c r="J1031" s="21">
        <v>0</v>
      </c>
      <c r="K1031" s="21">
        <v>0</v>
      </c>
      <c r="L1031" s="21">
        <v>0</v>
      </c>
      <c r="M1031" s="21">
        <v>0</v>
      </c>
      <c r="N1031" s="11">
        <v>1400000</v>
      </c>
    </row>
    <row r="1032" spans="1:14" x14ac:dyDescent="0.25">
      <c r="A1032" s="17">
        <v>2019</v>
      </c>
      <c r="B1032" s="13" t="s">
        <v>31</v>
      </c>
      <c r="C1032" s="18">
        <v>1</v>
      </c>
      <c r="D1032" s="18">
        <v>1</v>
      </c>
      <c r="E1032" s="100">
        <v>0</v>
      </c>
      <c r="F1032" s="100" t="s">
        <v>131</v>
      </c>
      <c r="G1032" s="100" t="s">
        <v>132</v>
      </c>
      <c r="H1032" s="100" t="s">
        <v>118</v>
      </c>
      <c r="I1032" s="21">
        <v>0</v>
      </c>
      <c r="J1032" s="21">
        <v>9165.9849300000351</v>
      </c>
      <c r="K1032" s="21">
        <v>0</v>
      </c>
      <c r="L1032" s="21">
        <v>0</v>
      </c>
      <c r="M1032" s="21">
        <v>0</v>
      </c>
      <c r="N1032" s="11">
        <v>681419.31160999998</v>
      </c>
    </row>
    <row r="1033" spans="1:14" x14ac:dyDescent="0.25">
      <c r="A1033" s="17">
        <v>2019</v>
      </c>
      <c r="B1033" s="13" t="s">
        <v>31</v>
      </c>
      <c r="C1033" s="18">
        <v>1</v>
      </c>
      <c r="D1033" s="18">
        <v>1</v>
      </c>
      <c r="E1033" s="100">
        <v>0</v>
      </c>
      <c r="F1033" s="100" t="s">
        <v>125</v>
      </c>
      <c r="G1033" s="100" t="s">
        <v>126</v>
      </c>
      <c r="H1033" s="100" t="s">
        <v>108</v>
      </c>
      <c r="I1033" s="21">
        <v>0</v>
      </c>
      <c r="J1033" s="21">
        <v>0</v>
      </c>
      <c r="K1033" s="21">
        <v>0</v>
      </c>
      <c r="L1033" s="21">
        <v>0</v>
      </c>
      <c r="M1033" s="21">
        <v>0</v>
      </c>
      <c r="N1033" s="11">
        <v>0</v>
      </c>
    </row>
    <row r="1034" spans="1:14" x14ac:dyDescent="0.25">
      <c r="A1034" s="17">
        <v>2019</v>
      </c>
      <c r="B1034" s="13" t="s">
        <v>31</v>
      </c>
      <c r="C1034" s="18">
        <v>1</v>
      </c>
      <c r="D1034" s="18">
        <v>1</v>
      </c>
      <c r="E1034" s="100">
        <v>0</v>
      </c>
      <c r="F1034" s="100" t="s">
        <v>125</v>
      </c>
      <c r="G1034" s="100" t="s">
        <v>126</v>
      </c>
      <c r="H1034" s="100" t="s">
        <v>108</v>
      </c>
      <c r="I1034" s="21">
        <v>0</v>
      </c>
      <c r="J1034" s="21">
        <v>0</v>
      </c>
      <c r="K1034" s="21">
        <v>0</v>
      </c>
      <c r="L1034" s="21">
        <v>0</v>
      </c>
      <c r="M1034" s="21">
        <v>0</v>
      </c>
      <c r="N1034" s="11">
        <v>0</v>
      </c>
    </row>
    <row r="1035" spans="1:14" x14ac:dyDescent="0.25">
      <c r="A1035" s="17">
        <v>2019</v>
      </c>
      <c r="B1035" s="13" t="s">
        <v>31</v>
      </c>
      <c r="C1035" s="18">
        <v>1</v>
      </c>
      <c r="D1035" s="18">
        <v>1</v>
      </c>
      <c r="E1035" s="100">
        <v>0</v>
      </c>
      <c r="F1035" s="100" t="s">
        <v>125</v>
      </c>
      <c r="G1035" s="100" t="s">
        <v>126</v>
      </c>
      <c r="H1035" s="100" t="s">
        <v>108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11">
        <v>0</v>
      </c>
    </row>
    <row r="1036" spans="1:14" x14ac:dyDescent="0.25">
      <c r="A1036" s="17">
        <v>2019</v>
      </c>
      <c r="B1036" s="13" t="s">
        <v>31</v>
      </c>
      <c r="C1036" s="18">
        <v>1</v>
      </c>
      <c r="D1036" s="18">
        <v>1</v>
      </c>
      <c r="E1036" s="100">
        <v>0</v>
      </c>
      <c r="F1036" s="100" t="s">
        <v>125</v>
      </c>
      <c r="G1036" s="100" t="s">
        <v>127</v>
      </c>
      <c r="H1036" s="100" t="s">
        <v>108</v>
      </c>
      <c r="I1036" s="21">
        <v>0</v>
      </c>
      <c r="J1036" s="21">
        <v>0</v>
      </c>
      <c r="K1036" s="21">
        <v>0</v>
      </c>
      <c r="L1036" s="21">
        <v>0</v>
      </c>
      <c r="M1036" s="21">
        <v>0</v>
      </c>
      <c r="N1036" s="11">
        <v>0</v>
      </c>
    </row>
    <row r="1037" spans="1:14" x14ac:dyDescent="0.25">
      <c r="A1037" s="17">
        <v>2019</v>
      </c>
      <c r="B1037" s="13" t="s">
        <v>31</v>
      </c>
      <c r="C1037" s="18">
        <v>1</v>
      </c>
      <c r="D1037" s="18">
        <v>1</v>
      </c>
      <c r="E1037" s="100">
        <v>0</v>
      </c>
      <c r="F1037" s="100" t="s">
        <v>125</v>
      </c>
      <c r="G1037" s="100" t="s">
        <v>127</v>
      </c>
      <c r="H1037" s="100" t="s">
        <v>108</v>
      </c>
      <c r="I1037" s="21">
        <v>0</v>
      </c>
      <c r="J1037" s="21">
        <v>0</v>
      </c>
      <c r="K1037" s="21">
        <v>0</v>
      </c>
      <c r="L1037" s="21">
        <v>0</v>
      </c>
      <c r="M1037" s="21">
        <v>0</v>
      </c>
      <c r="N1037" s="11">
        <v>0</v>
      </c>
    </row>
    <row r="1038" spans="1:14" x14ac:dyDescent="0.25">
      <c r="A1038" s="17">
        <v>2019</v>
      </c>
      <c r="B1038" s="13" t="s">
        <v>31</v>
      </c>
      <c r="C1038" s="18">
        <v>1</v>
      </c>
      <c r="D1038" s="18">
        <v>1</v>
      </c>
      <c r="E1038" s="100">
        <v>0</v>
      </c>
      <c r="F1038" s="100" t="s">
        <v>125</v>
      </c>
      <c r="G1038" s="100" t="s">
        <v>128</v>
      </c>
      <c r="H1038" s="100" t="s">
        <v>108</v>
      </c>
      <c r="I1038" s="21">
        <v>65000</v>
      </c>
      <c r="J1038" s="21">
        <v>68366.945129999891</v>
      </c>
      <c r="K1038" s="21">
        <v>642.19254999999248</v>
      </c>
      <c r="L1038" s="21">
        <v>0</v>
      </c>
      <c r="M1038" s="21">
        <v>0</v>
      </c>
      <c r="N1038" s="11">
        <v>39238.114880000241</v>
      </c>
    </row>
    <row r="1039" spans="1:14" x14ac:dyDescent="0.25">
      <c r="A1039" s="17">
        <v>2019</v>
      </c>
      <c r="B1039" s="13" t="s">
        <v>31</v>
      </c>
      <c r="C1039" s="18">
        <v>1</v>
      </c>
      <c r="D1039" s="18">
        <v>1</v>
      </c>
      <c r="E1039" s="100">
        <v>0</v>
      </c>
      <c r="F1039" s="100" t="s">
        <v>125</v>
      </c>
      <c r="G1039" s="100" t="s">
        <v>129</v>
      </c>
      <c r="H1039" s="100" t="s">
        <v>108</v>
      </c>
      <c r="I1039" s="21">
        <v>0</v>
      </c>
      <c r="J1039" s="21">
        <v>19166.666666666686</v>
      </c>
      <c r="K1039" s="21">
        <v>946.54305555555038</v>
      </c>
      <c r="L1039" s="21">
        <v>0</v>
      </c>
      <c r="M1039" s="21">
        <v>0</v>
      </c>
      <c r="N1039" s="11">
        <v>107499.99999999983</v>
      </c>
    </row>
    <row r="1040" spans="1:14" x14ac:dyDescent="0.25">
      <c r="A1040" s="17">
        <v>2019</v>
      </c>
      <c r="B1040" s="13" t="s">
        <v>31</v>
      </c>
      <c r="C1040" s="18">
        <v>1</v>
      </c>
      <c r="D1040" s="18">
        <v>1</v>
      </c>
      <c r="E1040" s="100">
        <v>0</v>
      </c>
      <c r="F1040" s="100" t="s">
        <v>125</v>
      </c>
      <c r="G1040" s="100" t="s">
        <v>130</v>
      </c>
      <c r="H1040" s="100" t="s">
        <v>108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11">
        <v>0</v>
      </c>
    </row>
    <row r="1041" spans="1:14" x14ac:dyDescent="0.25">
      <c r="A1041" s="17">
        <v>2019</v>
      </c>
      <c r="B1041" s="13" t="s">
        <v>31</v>
      </c>
      <c r="C1041" s="18">
        <v>1</v>
      </c>
      <c r="D1041" s="18">
        <v>0</v>
      </c>
      <c r="E1041" s="100">
        <v>0</v>
      </c>
      <c r="F1041" s="100" t="s">
        <v>133</v>
      </c>
      <c r="G1041" s="100" t="s">
        <v>134</v>
      </c>
      <c r="H1041" s="100" t="s">
        <v>68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11">
        <v>289961.91269999999</v>
      </c>
    </row>
    <row r="1042" spans="1:14" x14ac:dyDescent="0.25">
      <c r="A1042" s="17">
        <v>2019</v>
      </c>
      <c r="B1042" s="13" t="s">
        <v>31</v>
      </c>
      <c r="C1042" s="18">
        <v>1</v>
      </c>
      <c r="D1042" s="18">
        <v>0</v>
      </c>
      <c r="E1042" s="100">
        <v>0</v>
      </c>
      <c r="F1042" s="100" t="s">
        <v>133</v>
      </c>
      <c r="G1042" s="100" t="s">
        <v>135</v>
      </c>
      <c r="H1042" s="100" t="s">
        <v>68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11">
        <v>281484.72440190002</v>
      </c>
    </row>
    <row r="1043" spans="1:14" x14ac:dyDescent="0.25">
      <c r="A1043" s="17">
        <v>2019</v>
      </c>
      <c r="B1043" s="13" t="s">
        <v>36</v>
      </c>
      <c r="C1043" s="18">
        <v>1</v>
      </c>
      <c r="D1043" s="18">
        <v>1</v>
      </c>
      <c r="E1043" s="100">
        <v>0</v>
      </c>
      <c r="F1043" s="100" t="s">
        <v>54</v>
      </c>
      <c r="G1043" s="100" t="s">
        <v>55</v>
      </c>
      <c r="H1043" s="100" t="s">
        <v>56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11">
        <v>0</v>
      </c>
    </row>
    <row r="1044" spans="1:14" x14ac:dyDescent="0.25">
      <c r="A1044" s="17">
        <v>2019</v>
      </c>
      <c r="B1044" s="13" t="s">
        <v>36</v>
      </c>
      <c r="C1044" s="18">
        <v>1</v>
      </c>
      <c r="D1044" s="18">
        <v>1</v>
      </c>
      <c r="E1044" s="100">
        <v>0</v>
      </c>
      <c r="F1044" s="100" t="s">
        <v>54</v>
      </c>
      <c r="G1044" s="100" t="s">
        <v>55</v>
      </c>
      <c r="H1044" s="100" t="s">
        <v>57</v>
      </c>
      <c r="I1044" s="21">
        <v>0</v>
      </c>
      <c r="J1044" s="21">
        <v>0</v>
      </c>
      <c r="K1044" s="21">
        <v>0</v>
      </c>
      <c r="L1044" s="21">
        <v>0</v>
      </c>
      <c r="M1044" s="21">
        <v>0</v>
      </c>
      <c r="N1044" s="11">
        <v>2083.3339999999998</v>
      </c>
    </row>
    <row r="1045" spans="1:14" x14ac:dyDescent="0.25">
      <c r="A1045" s="17">
        <v>2019</v>
      </c>
      <c r="B1045" s="13" t="s">
        <v>36</v>
      </c>
      <c r="C1045" s="18">
        <v>1</v>
      </c>
      <c r="D1045" s="18">
        <v>1</v>
      </c>
      <c r="E1045" s="100">
        <v>0</v>
      </c>
      <c r="F1045" s="100" t="s">
        <v>54</v>
      </c>
      <c r="G1045" s="100" t="s">
        <v>55</v>
      </c>
      <c r="H1045" s="100" t="s">
        <v>58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11">
        <v>0</v>
      </c>
    </row>
    <row r="1046" spans="1:14" x14ac:dyDescent="0.25">
      <c r="A1046" s="17">
        <v>2019</v>
      </c>
      <c r="B1046" s="13" t="s">
        <v>36</v>
      </c>
      <c r="C1046" s="18">
        <v>1</v>
      </c>
      <c r="D1046" s="18">
        <v>1</v>
      </c>
      <c r="E1046" s="100">
        <v>1</v>
      </c>
      <c r="F1046" s="100" t="s">
        <v>59</v>
      </c>
      <c r="G1046" s="100" t="s">
        <v>60</v>
      </c>
      <c r="H1046" s="100" t="s">
        <v>61</v>
      </c>
      <c r="I1046" s="21">
        <v>0</v>
      </c>
      <c r="J1046" s="21">
        <v>0</v>
      </c>
      <c r="K1046" s="21">
        <v>15830.41973</v>
      </c>
      <c r="L1046" s="21">
        <v>0</v>
      </c>
      <c r="M1046" s="21">
        <v>353.45310000004247</v>
      </c>
      <c r="N1046" s="11">
        <v>2699185.0345700001</v>
      </c>
    </row>
    <row r="1047" spans="1:14" x14ac:dyDescent="0.25">
      <c r="A1047" s="17">
        <v>2019</v>
      </c>
      <c r="B1047" s="13" t="s">
        <v>36</v>
      </c>
      <c r="C1047" s="18">
        <v>1</v>
      </c>
      <c r="D1047" s="18">
        <v>1</v>
      </c>
      <c r="E1047" s="100">
        <v>0</v>
      </c>
      <c r="F1047" s="100" t="s">
        <v>59</v>
      </c>
      <c r="G1047" s="100" t="s">
        <v>60</v>
      </c>
      <c r="H1047" s="100" t="s">
        <v>62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11">
        <v>0</v>
      </c>
    </row>
    <row r="1048" spans="1:14" x14ac:dyDescent="0.25">
      <c r="A1048" s="17">
        <v>2019</v>
      </c>
      <c r="B1048" s="13" t="s">
        <v>36</v>
      </c>
      <c r="C1048" s="18">
        <v>1</v>
      </c>
      <c r="D1048" s="18">
        <v>1</v>
      </c>
      <c r="E1048" s="100">
        <v>0</v>
      </c>
      <c r="F1048" s="100" t="s">
        <v>59</v>
      </c>
      <c r="G1048" s="100" t="s">
        <v>60</v>
      </c>
      <c r="H1048" s="100" t="s">
        <v>56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11">
        <v>315500</v>
      </c>
    </row>
    <row r="1049" spans="1:14" x14ac:dyDescent="0.25">
      <c r="A1049" s="17">
        <v>2019</v>
      </c>
      <c r="B1049" s="13" t="s">
        <v>36</v>
      </c>
      <c r="C1049" s="18">
        <v>1</v>
      </c>
      <c r="D1049" s="18">
        <v>1</v>
      </c>
      <c r="E1049" s="100">
        <v>0</v>
      </c>
      <c r="F1049" s="100" t="s">
        <v>59</v>
      </c>
      <c r="G1049" s="100" t="s">
        <v>60</v>
      </c>
      <c r="H1049" s="100" t="s">
        <v>63</v>
      </c>
      <c r="I1049" s="21">
        <v>25000</v>
      </c>
      <c r="J1049" s="21">
        <v>0</v>
      </c>
      <c r="K1049" s="21">
        <v>211.86667</v>
      </c>
      <c r="L1049" s="21">
        <v>0</v>
      </c>
      <c r="M1049" s="21">
        <v>0</v>
      </c>
      <c r="N1049" s="11">
        <v>58500</v>
      </c>
    </row>
    <row r="1050" spans="1:14" x14ac:dyDescent="0.25">
      <c r="A1050" s="17">
        <v>2019</v>
      </c>
      <c r="B1050" s="13" t="s">
        <v>36</v>
      </c>
      <c r="C1050" s="18">
        <v>1</v>
      </c>
      <c r="D1050" s="18">
        <v>1</v>
      </c>
      <c r="E1050" s="100">
        <v>0</v>
      </c>
      <c r="F1050" s="100" t="s">
        <v>59</v>
      </c>
      <c r="G1050" s="100" t="s">
        <v>60</v>
      </c>
      <c r="H1050" s="100" t="s">
        <v>57</v>
      </c>
      <c r="I1050" s="21">
        <v>0</v>
      </c>
      <c r="J1050" s="21">
        <v>3357.1428599999999</v>
      </c>
      <c r="K1050" s="21">
        <v>1020.72879</v>
      </c>
      <c r="L1050" s="21">
        <v>0</v>
      </c>
      <c r="M1050" s="21">
        <v>-7.2759576141834259E-12</v>
      </c>
      <c r="N1050" s="11">
        <v>83906.569799999997</v>
      </c>
    </row>
    <row r="1051" spans="1:14" x14ac:dyDescent="0.25">
      <c r="A1051" s="17">
        <v>2019</v>
      </c>
      <c r="B1051" s="13" t="s">
        <v>36</v>
      </c>
      <c r="C1051" s="18">
        <v>1</v>
      </c>
      <c r="D1051" s="18">
        <v>1</v>
      </c>
      <c r="E1051" s="100">
        <v>1</v>
      </c>
      <c r="F1051" s="100" t="s">
        <v>64</v>
      </c>
      <c r="G1051" s="100" t="s">
        <v>65</v>
      </c>
      <c r="H1051" s="100" t="s">
        <v>61</v>
      </c>
      <c r="I1051" s="21">
        <v>12582.55603</v>
      </c>
      <c r="J1051" s="21">
        <v>83718.069570000007</v>
      </c>
      <c r="K1051" s="21">
        <v>29118.32432</v>
      </c>
      <c r="L1051" s="21">
        <v>0</v>
      </c>
      <c r="M1051" s="21">
        <v>8652.3399699994334</v>
      </c>
      <c r="N1051" s="11">
        <v>5848583.0617099991</v>
      </c>
    </row>
    <row r="1052" spans="1:14" x14ac:dyDescent="0.25">
      <c r="A1052" s="17">
        <v>2019</v>
      </c>
      <c r="B1052" s="13" t="s">
        <v>36</v>
      </c>
      <c r="C1052" s="18">
        <v>1</v>
      </c>
      <c r="D1052" s="18">
        <v>1</v>
      </c>
      <c r="E1052" s="100">
        <v>0</v>
      </c>
      <c r="F1052" s="100" t="s">
        <v>64</v>
      </c>
      <c r="G1052" s="100" t="s">
        <v>65</v>
      </c>
      <c r="H1052" s="100" t="s">
        <v>66</v>
      </c>
      <c r="I1052" s="21">
        <v>0</v>
      </c>
      <c r="J1052" s="21">
        <v>0</v>
      </c>
      <c r="K1052" s="21">
        <v>0</v>
      </c>
      <c r="L1052" s="21">
        <v>0</v>
      </c>
      <c r="M1052" s="21">
        <v>0</v>
      </c>
      <c r="N1052" s="11">
        <v>99186.003589999993</v>
      </c>
    </row>
    <row r="1053" spans="1:14" x14ac:dyDescent="0.25">
      <c r="A1053" s="17">
        <v>2019</v>
      </c>
      <c r="B1053" s="13" t="s">
        <v>36</v>
      </c>
      <c r="C1053" s="18">
        <v>1</v>
      </c>
      <c r="D1053" s="18">
        <v>1</v>
      </c>
      <c r="E1053" s="100">
        <v>0</v>
      </c>
      <c r="F1053" s="100" t="s">
        <v>64</v>
      </c>
      <c r="G1053" s="100" t="s">
        <v>65</v>
      </c>
      <c r="H1053" s="100" t="s">
        <v>67</v>
      </c>
      <c r="I1053" s="21">
        <v>0</v>
      </c>
      <c r="J1053" s="21">
        <v>0</v>
      </c>
      <c r="K1053" s="21">
        <v>0</v>
      </c>
      <c r="L1053" s="21">
        <v>0</v>
      </c>
      <c r="M1053" s="21">
        <v>0</v>
      </c>
      <c r="N1053" s="11">
        <v>0</v>
      </c>
    </row>
    <row r="1054" spans="1:14" x14ac:dyDescent="0.25">
      <c r="A1054" s="17">
        <v>2019</v>
      </c>
      <c r="B1054" s="13" t="s">
        <v>36</v>
      </c>
      <c r="C1054" s="18">
        <v>1</v>
      </c>
      <c r="D1054" s="18">
        <v>0</v>
      </c>
      <c r="E1054" s="100">
        <v>0</v>
      </c>
      <c r="F1054" s="100" t="s">
        <v>64</v>
      </c>
      <c r="G1054" s="100" t="s">
        <v>65</v>
      </c>
      <c r="H1054" s="100" t="s">
        <v>68</v>
      </c>
      <c r="I1054" s="21">
        <v>0</v>
      </c>
      <c r="J1054" s="21">
        <v>0</v>
      </c>
      <c r="K1054" s="21">
        <v>0</v>
      </c>
      <c r="L1054" s="21">
        <v>0</v>
      </c>
      <c r="M1054" s="21">
        <v>0</v>
      </c>
      <c r="N1054" s="11">
        <v>0</v>
      </c>
    </row>
    <row r="1055" spans="1:14" x14ac:dyDescent="0.25">
      <c r="A1055" s="17">
        <v>2019</v>
      </c>
      <c r="B1055" s="13" t="s">
        <v>36</v>
      </c>
      <c r="C1055" s="18">
        <v>1</v>
      </c>
      <c r="D1055" s="18">
        <v>1</v>
      </c>
      <c r="E1055" s="100">
        <v>1</v>
      </c>
      <c r="F1055" s="100" t="s">
        <v>64</v>
      </c>
      <c r="G1055" s="100" t="s">
        <v>65</v>
      </c>
      <c r="H1055" s="100" t="s">
        <v>69</v>
      </c>
      <c r="I1055" s="21">
        <v>0</v>
      </c>
      <c r="J1055" s="21">
        <v>0</v>
      </c>
      <c r="K1055" s="21">
        <v>0</v>
      </c>
      <c r="L1055" s="21">
        <v>0</v>
      </c>
      <c r="M1055" s="21">
        <v>30.377070000000003</v>
      </c>
      <c r="N1055" s="11">
        <v>1866.6791800000001</v>
      </c>
    </row>
    <row r="1056" spans="1:14" x14ac:dyDescent="0.25">
      <c r="A1056" s="17">
        <v>2019</v>
      </c>
      <c r="B1056" s="13" t="s">
        <v>36</v>
      </c>
      <c r="C1056" s="18">
        <v>1</v>
      </c>
      <c r="D1056" s="18">
        <v>1</v>
      </c>
      <c r="E1056" s="100">
        <v>0</v>
      </c>
      <c r="F1056" s="100" t="s">
        <v>64</v>
      </c>
      <c r="G1056" s="100" t="s">
        <v>65</v>
      </c>
      <c r="H1056" s="100" t="s">
        <v>70</v>
      </c>
      <c r="I1056" s="21">
        <v>0</v>
      </c>
      <c r="J1056" s="21">
        <v>0</v>
      </c>
      <c r="K1056" s="21">
        <v>0</v>
      </c>
      <c r="L1056" s="21">
        <v>0</v>
      </c>
      <c r="M1056" s="21">
        <v>0</v>
      </c>
      <c r="N1056" s="11">
        <v>0</v>
      </c>
    </row>
    <row r="1057" spans="1:14" x14ac:dyDescent="0.25">
      <c r="A1057" s="17">
        <v>2019</v>
      </c>
      <c r="B1057" s="13" t="s">
        <v>36</v>
      </c>
      <c r="C1057" s="18">
        <v>1</v>
      </c>
      <c r="D1057" s="18">
        <v>1</v>
      </c>
      <c r="E1057" s="100">
        <v>0</v>
      </c>
      <c r="F1057" s="100" t="s">
        <v>64</v>
      </c>
      <c r="G1057" s="100" t="s">
        <v>65</v>
      </c>
      <c r="H1057" s="100" t="s">
        <v>71</v>
      </c>
      <c r="I1057" s="21">
        <v>0</v>
      </c>
      <c r="J1057" s="21">
        <v>0</v>
      </c>
      <c r="K1057" s="21">
        <v>0</v>
      </c>
      <c r="L1057" s="21">
        <v>0</v>
      </c>
      <c r="M1057" s="21">
        <v>8.8742300000000114</v>
      </c>
      <c r="N1057" s="11">
        <v>545.32352000000003</v>
      </c>
    </row>
    <row r="1058" spans="1:14" x14ac:dyDescent="0.25">
      <c r="A1058" s="17">
        <v>2019</v>
      </c>
      <c r="B1058" s="13" t="s">
        <v>36</v>
      </c>
      <c r="C1058" s="18">
        <v>1</v>
      </c>
      <c r="D1058" s="18">
        <v>1</v>
      </c>
      <c r="E1058" s="100">
        <v>0</v>
      </c>
      <c r="F1058" s="100" t="s">
        <v>64</v>
      </c>
      <c r="G1058" s="100" t="s">
        <v>65</v>
      </c>
      <c r="H1058" s="100" t="s">
        <v>5</v>
      </c>
      <c r="I1058" s="21">
        <v>31000</v>
      </c>
      <c r="J1058" s="21">
        <v>0</v>
      </c>
      <c r="K1058" s="21">
        <v>3514.2222200000001</v>
      </c>
      <c r="L1058" s="21">
        <v>0</v>
      </c>
      <c r="M1058" s="21">
        <v>255.58787999999186</v>
      </c>
      <c r="N1058" s="11">
        <v>135705.94566</v>
      </c>
    </row>
    <row r="1059" spans="1:14" x14ac:dyDescent="0.25">
      <c r="A1059" s="17">
        <v>2019</v>
      </c>
      <c r="B1059" s="13" t="s">
        <v>36</v>
      </c>
      <c r="C1059" s="18">
        <v>1</v>
      </c>
      <c r="D1059" s="18">
        <v>1</v>
      </c>
      <c r="E1059" s="100">
        <v>0</v>
      </c>
      <c r="F1059" s="100" t="s">
        <v>64</v>
      </c>
      <c r="G1059" s="100" t="s">
        <v>65</v>
      </c>
      <c r="H1059" s="100" t="s">
        <v>72</v>
      </c>
      <c r="I1059" s="21">
        <v>0</v>
      </c>
      <c r="J1059" s="21">
        <v>0</v>
      </c>
      <c r="K1059" s="21">
        <v>0</v>
      </c>
      <c r="L1059" s="21">
        <v>0</v>
      </c>
      <c r="M1059" s="21">
        <v>-3.637978807091713E-12</v>
      </c>
      <c r="N1059" s="11">
        <v>18362.651849999998</v>
      </c>
    </row>
    <row r="1060" spans="1:14" x14ac:dyDescent="0.25">
      <c r="A1060" s="17">
        <v>2019</v>
      </c>
      <c r="B1060" s="13" t="s">
        <v>36</v>
      </c>
      <c r="C1060" s="18">
        <v>1</v>
      </c>
      <c r="D1060" s="18">
        <v>1</v>
      </c>
      <c r="E1060" s="100">
        <v>0</v>
      </c>
      <c r="F1060" s="100" t="s">
        <v>64</v>
      </c>
      <c r="G1060" s="100" t="s">
        <v>65</v>
      </c>
      <c r="H1060" s="100" t="s">
        <v>73</v>
      </c>
      <c r="I1060" s="21">
        <v>4573.9198200000001</v>
      </c>
      <c r="J1060" s="21">
        <v>0</v>
      </c>
      <c r="K1060" s="21">
        <v>28.15606</v>
      </c>
      <c r="L1060" s="21">
        <v>0</v>
      </c>
      <c r="M1060" s="21">
        <v>2543.8265199999978</v>
      </c>
      <c r="N1060" s="11">
        <v>74483.967749999996</v>
      </c>
    </row>
    <row r="1061" spans="1:14" x14ac:dyDescent="0.25">
      <c r="A1061" s="17">
        <v>2019</v>
      </c>
      <c r="B1061" s="13" t="s">
        <v>36</v>
      </c>
      <c r="C1061" s="18">
        <v>1</v>
      </c>
      <c r="D1061" s="18">
        <v>1</v>
      </c>
      <c r="E1061" s="100">
        <v>0</v>
      </c>
      <c r="F1061" s="100" t="s">
        <v>64</v>
      </c>
      <c r="G1061" s="100" t="s">
        <v>65</v>
      </c>
      <c r="H1061" s="100" t="s">
        <v>74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11">
        <v>50864.625260000001</v>
      </c>
    </row>
    <row r="1062" spans="1:14" x14ac:dyDescent="0.25">
      <c r="A1062" s="17">
        <v>2019</v>
      </c>
      <c r="B1062" s="13" t="s">
        <v>36</v>
      </c>
      <c r="C1062" s="18">
        <v>1</v>
      </c>
      <c r="D1062" s="18">
        <v>1</v>
      </c>
      <c r="E1062" s="100">
        <v>0</v>
      </c>
      <c r="F1062" s="100" t="s">
        <v>64</v>
      </c>
      <c r="G1062" s="100" t="s">
        <v>65</v>
      </c>
      <c r="H1062" s="100" t="s">
        <v>75</v>
      </c>
      <c r="I1062" s="21">
        <v>0</v>
      </c>
      <c r="J1062" s="21">
        <v>0</v>
      </c>
      <c r="K1062" s="21">
        <v>0</v>
      </c>
      <c r="L1062" s="21">
        <v>0</v>
      </c>
      <c r="M1062" s="21">
        <v>0</v>
      </c>
      <c r="N1062" s="11">
        <v>57169.475570000002</v>
      </c>
    </row>
    <row r="1063" spans="1:14" x14ac:dyDescent="0.25">
      <c r="A1063" s="17">
        <v>2019</v>
      </c>
      <c r="B1063" s="13" t="s">
        <v>36</v>
      </c>
      <c r="C1063" s="18">
        <v>1</v>
      </c>
      <c r="D1063" s="18">
        <v>1</v>
      </c>
      <c r="E1063" s="100">
        <v>0</v>
      </c>
      <c r="F1063" s="100" t="s">
        <v>64</v>
      </c>
      <c r="G1063" s="100" t="s">
        <v>65</v>
      </c>
      <c r="H1063" s="100" t="s">
        <v>76</v>
      </c>
      <c r="I1063" s="21">
        <v>0</v>
      </c>
      <c r="J1063" s="21">
        <v>0</v>
      </c>
      <c r="K1063" s="21">
        <v>0</v>
      </c>
      <c r="L1063" s="21">
        <v>0</v>
      </c>
      <c r="M1063" s="21">
        <v>38.009999999999764</v>
      </c>
      <c r="N1063" s="11">
        <v>2335.7249999999999</v>
      </c>
    </row>
    <row r="1064" spans="1:14" x14ac:dyDescent="0.25">
      <c r="A1064" s="17">
        <v>2019</v>
      </c>
      <c r="B1064" s="13" t="s">
        <v>36</v>
      </c>
      <c r="C1064" s="18">
        <v>1</v>
      </c>
      <c r="D1064" s="18">
        <v>1</v>
      </c>
      <c r="E1064" s="100">
        <v>1</v>
      </c>
      <c r="F1064" s="100" t="s">
        <v>77</v>
      </c>
      <c r="G1064" s="100" t="s">
        <v>78</v>
      </c>
      <c r="H1064" s="100" t="s">
        <v>61</v>
      </c>
      <c r="I1064" s="21">
        <v>0</v>
      </c>
      <c r="J1064" s="21">
        <v>217.05401000000001</v>
      </c>
      <c r="K1064" s="21">
        <v>3673.56</v>
      </c>
      <c r="L1064" s="21">
        <v>0</v>
      </c>
      <c r="M1064" s="21">
        <v>6.7927885538665578E-11</v>
      </c>
      <c r="N1064" s="11">
        <v>1183.9999499999999</v>
      </c>
    </row>
    <row r="1065" spans="1:14" x14ac:dyDescent="0.25">
      <c r="A1065" s="17">
        <v>2019</v>
      </c>
      <c r="B1065" s="13" t="s">
        <v>36</v>
      </c>
      <c r="C1065" s="18">
        <v>1</v>
      </c>
      <c r="D1065" s="18">
        <v>1</v>
      </c>
      <c r="E1065" s="100">
        <v>1</v>
      </c>
      <c r="F1065" s="100" t="s">
        <v>77</v>
      </c>
      <c r="G1065" s="100" t="s">
        <v>79</v>
      </c>
      <c r="H1065" s="100" t="s">
        <v>61</v>
      </c>
      <c r="I1065" s="21">
        <v>1000</v>
      </c>
      <c r="J1065" s="21">
        <v>0</v>
      </c>
      <c r="K1065" s="21">
        <v>0</v>
      </c>
      <c r="L1065" s="21">
        <v>0</v>
      </c>
      <c r="M1065" s="21">
        <v>427.11185000005935</v>
      </c>
      <c r="N1065" s="11">
        <v>39471.313269999999</v>
      </c>
    </row>
    <row r="1066" spans="1:14" x14ac:dyDescent="0.25">
      <c r="A1066" s="17">
        <v>2019</v>
      </c>
      <c r="B1066" s="13" t="s">
        <v>36</v>
      </c>
      <c r="C1066" s="18">
        <v>1</v>
      </c>
      <c r="D1066" s="18">
        <v>1</v>
      </c>
      <c r="E1066" s="100">
        <v>1</v>
      </c>
      <c r="F1066" s="100" t="s">
        <v>77</v>
      </c>
      <c r="G1066" s="100" t="s">
        <v>80</v>
      </c>
      <c r="H1066" s="100" t="s">
        <v>61</v>
      </c>
      <c r="I1066" s="21">
        <v>0</v>
      </c>
      <c r="J1066" s="21">
        <v>40977.777779999997</v>
      </c>
      <c r="K1066" s="21">
        <v>4749.4063999999998</v>
      </c>
      <c r="L1066" s="21">
        <v>0</v>
      </c>
      <c r="M1066" s="21">
        <v>0</v>
      </c>
      <c r="N1066" s="11">
        <v>286844.44443999999</v>
      </c>
    </row>
    <row r="1067" spans="1:14" x14ac:dyDescent="0.25">
      <c r="A1067" s="17">
        <v>2019</v>
      </c>
      <c r="B1067" s="13" t="s">
        <v>36</v>
      </c>
      <c r="C1067" s="18">
        <v>1</v>
      </c>
      <c r="D1067" s="18">
        <v>1</v>
      </c>
      <c r="E1067" s="100">
        <v>1</v>
      </c>
      <c r="F1067" s="100" t="s">
        <v>77</v>
      </c>
      <c r="G1067" s="100" t="s">
        <v>81</v>
      </c>
      <c r="H1067" s="100" t="s">
        <v>61</v>
      </c>
      <c r="I1067" s="21">
        <v>0</v>
      </c>
      <c r="J1067" s="21">
        <v>0</v>
      </c>
      <c r="K1067" s="21">
        <v>0</v>
      </c>
      <c r="L1067" s="21">
        <v>0</v>
      </c>
      <c r="M1067" s="21">
        <v>8070.843499999959</v>
      </c>
      <c r="N1067" s="11">
        <v>895310.83100000001</v>
      </c>
    </row>
    <row r="1068" spans="1:14" x14ac:dyDescent="0.25">
      <c r="A1068" s="17">
        <v>2019</v>
      </c>
      <c r="B1068" s="13" t="s">
        <v>36</v>
      </c>
      <c r="C1068" s="18">
        <v>1</v>
      </c>
      <c r="D1068" s="18">
        <v>1</v>
      </c>
      <c r="E1068" s="100">
        <v>1</v>
      </c>
      <c r="F1068" s="100" t="s">
        <v>82</v>
      </c>
      <c r="G1068" s="100" t="s">
        <v>83</v>
      </c>
      <c r="H1068" s="100" t="s">
        <v>61</v>
      </c>
      <c r="I1068" s="21">
        <v>0</v>
      </c>
      <c r="J1068" s="21">
        <v>0</v>
      </c>
      <c r="K1068" s="21">
        <v>15</v>
      </c>
      <c r="L1068" s="21">
        <v>0</v>
      </c>
      <c r="M1068" s="21">
        <v>0</v>
      </c>
      <c r="N1068" s="11">
        <v>12343</v>
      </c>
    </row>
    <row r="1069" spans="1:14" x14ac:dyDescent="0.25">
      <c r="A1069" s="17">
        <v>2019</v>
      </c>
      <c r="B1069" s="13" t="s">
        <v>36</v>
      </c>
      <c r="C1069" s="18">
        <v>1</v>
      </c>
      <c r="D1069" s="18">
        <v>1</v>
      </c>
      <c r="E1069" s="100">
        <v>1</v>
      </c>
      <c r="F1069" s="100" t="s">
        <v>82</v>
      </c>
      <c r="G1069" s="100" t="s">
        <v>84</v>
      </c>
      <c r="H1069" s="100" t="s">
        <v>61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11">
        <v>50183</v>
      </c>
    </row>
    <row r="1070" spans="1:14" x14ac:dyDescent="0.25">
      <c r="A1070" s="17">
        <v>2019</v>
      </c>
      <c r="B1070" s="13" t="s">
        <v>36</v>
      </c>
      <c r="C1070" s="18">
        <v>1</v>
      </c>
      <c r="D1070" s="18">
        <v>1</v>
      </c>
      <c r="E1070" s="100">
        <v>1</v>
      </c>
      <c r="F1070" s="100" t="s">
        <v>82</v>
      </c>
      <c r="G1070" s="100" t="s">
        <v>85</v>
      </c>
      <c r="H1070" s="100" t="s">
        <v>61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11">
        <v>0</v>
      </c>
    </row>
    <row r="1071" spans="1:14" x14ac:dyDescent="0.25">
      <c r="A1071" s="17">
        <v>2019</v>
      </c>
      <c r="B1071" s="13" t="s">
        <v>36</v>
      </c>
      <c r="C1071" s="18">
        <v>1</v>
      </c>
      <c r="D1071" s="18">
        <v>1</v>
      </c>
      <c r="E1071" s="100">
        <v>1</v>
      </c>
      <c r="F1071" s="100" t="s">
        <v>77</v>
      </c>
      <c r="G1071" s="100" t="s">
        <v>86</v>
      </c>
      <c r="H1071" s="100" t="s">
        <v>61</v>
      </c>
      <c r="I1071" s="21">
        <v>22293.718669999998</v>
      </c>
      <c r="J1071" s="21">
        <v>4655.0581499999998</v>
      </c>
      <c r="K1071" s="21">
        <v>13081.518110000001</v>
      </c>
      <c r="L1071" s="21">
        <v>30.323930000000001</v>
      </c>
      <c r="M1071" s="21">
        <v>3.6495600002008359</v>
      </c>
      <c r="N1071" s="11">
        <v>5262845.8780899998</v>
      </c>
    </row>
    <row r="1072" spans="1:14" x14ac:dyDescent="0.25">
      <c r="A1072" s="17">
        <v>2019</v>
      </c>
      <c r="B1072" s="13" t="s">
        <v>36</v>
      </c>
      <c r="C1072" s="18">
        <v>1</v>
      </c>
      <c r="D1072" s="18">
        <v>1</v>
      </c>
      <c r="E1072" s="100">
        <v>0</v>
      </c>
      <c r="F1072" s="100" t="s">
        <v>77</v>
      </c>
      <c r="G1072" s="100" t="s">
        <v>86</v>
      </c>
      <c r="H1072" s="100" t="s">
        <v>67</v>
      </c>
      <c r="I1072" s="21">
        <v>0</v>
      </c>
      <c r="J1072" s="21">
        <v>1428.8660400000001</v>
      </c>
      <c r="K1072" s="21">
        <v>34.601660000000003</v>
      </c>
      <c r="L1072" s="21">
        <v>0</v>
      </c>
      <c r="M1072" s="21">
        <v>0</v>
      </c>
      <c r="N1072" s="11">
        <v>20741.148969999998</v>
      </c>
    </row>
    <row r="1073" spans="1:14" x14ac:dyDescent="0.25">
      <c r="A1073" s="17">
        <v>2019</v>
      </c>
      <c r="B1073" s="13" t="s">
        <v>36</v>
      </c>
      <c r="C1073" s="18">
        <v>1</v>
      </c>
      <c r="D1073" s="18">
        <v>0</v>
      </c>
      <c r="E1073" s="100">
        <v>0</v>
      </c>
      <c r="F1073" s="100" t="s">
        <v>77</v>
      </c>
      <c r="G1073" s="100" t="s">
        <v>86</v>
      </c>
      <c r="H1073" s="100" t="s">
        <v>87</v>
      </c>
      <c r="I1073" s="21">
        <v>0</v>
      </c>
      <c r="J1073" s="21">
        <v>37.812959999999997</v>
      </c>
      <c r="K1073" s="21">
        <v>9.8291799999999991</v>
      </c>
      <c r="L1073" s="21">
        <v>2.0899999999999998E-3</v>
      </c>
      <c r="M1073" s="21">
        <v>2.2000000003430387E-4</v>
      </c>
      <c r="N1073" s="11">
        <v>945.31448</v>
      </c>
    </row>
    <row r="1074" spans="1:14" x14ac:dyDescent="0.25">
      <c r="A1074" s="17">
        <v>2019</v>
      </c>
      <c r="B1074" s="13" t="s">
        <v>36</v>
      </c>
      <c r="C1074" s="18">
        <v>1</v>
      </c>
      <c r="D1074" s="18">
        <v>0</v>
      </c>
      <c r="E1074" s="100">
        <v>0</v>
      </c>
      <c r="F1074" s="100" t="s">
        <v>77</v>
      </c>
      <c r="G1074" s="100" t="s">
        <v>86</v>
      </c>
      <c r="H1074" s="100" t="s">
        <v>88</v>
      </c>
      <c r="I1074" s="21">
        <v>0</v>
      </c>
      <c r="J1074" s="21">
        <v>0</v>
      </c>
      <c r="K1074" s="21">
        <v>0</v>
      </c>
      <c r="L1074" s="21">
        <v>0</v>
      </c>
      <c r="M1074" s="21">
        <v>0</v>
      </c>
      <c r="N1074" s="11">
        <v>0</v>
      </c>
    </row>
    <row r="1075" spans="1:14" x14ac:dyDescent="0.25">
      <c r="A1075" s="17">
        <v>2019</v>
      </c>
      <c r="B1075" s="13" t="s">
        <v>36</v>
      </c>
      <c r="C1075" s="18">
        <v>1</v>
      </c>
      <c r="D1075" s="18">
        <v>0</v>
      </c>
      <c r="E1075" s="100">
        <v>0</v>
      </c>
      <c r="F1075" s="100" t="s">
        <v>77</v>
      </c>
      <c r="G1075" s="100" t="s">
        <v>86</v>
      </c>
      <c r="H1075" s="100" t="s">
        <v>89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11">
        <v>0</v>
      </c>
    </row>
    <row r="1076" spans="1:14" x14ac:dyDescent="0.25">
      <c r="A1076" s="17">
        <v>2019</v>
      </c>
      <c r="B1076" s="13" t="s">
        <v>36</v>
      </c>
      <c r="C1076" s="18">
        <v>1</v>
      </c>
      <c r="D1076" s="18">
        <v>1</v>
      </c>
      <c r="E1076" s="100">
        <v>0</v>
      </c>
      <c r="F1076" s="100" t="s">
        <v>77</v>
      </c>
      <c r="G1076" s="100" t="s">
        <v>86</v>
      </c>
      <c r="H1076" s="100" t="s">
        <v>75</v>
      </c>
      <c r="I1076" s="21">
        <v>0</v>
      </c>
      <c r="J1076" s="21">
        <v>4658.4722899999997</v>
      </c>
      <c r="K1076" s="21">
        <v>112.19387999999999</v>
      </c>
      <c r="L1076" s="21">
        <v>0</v>
      </c>
      <c r="M1076" s="21">
        <v>0</v>
      </c>
      <c r="N1076" s="11">
        <v>70871.211869999999</v>
      </c>
    </row>
    <row r="1077" spans="1:14" x14ac:dyDescent="0.25">
      <c r="A1077" s="17">
        <v>2019</v>
      </c>
      <c r="B1077" s="13" t="s">
        <v>36</v>
      </c>
      <c r="C1077" s="18">
        <v>1</v>
      </c>
      <c r="D1077" s="18">
        <v>1</v>
      </c>
      <c r="E1077" s="100">
        <v>0</v>
      </c>
      <c r="F1077" s="100" t="s">
        <v>77</v>
      </c>
      <c r="G1077" s="100" t="s">
        <v>86</v>
      </c>
      <c r="H1077" s="100" t="s">
        <v>90</v>
      </c>
      <c r="I1077" s="21">
        <v>0</v>
      </c>
      <c r="J1077" s="21">
        <v>55.78698</v>
      </c>
      <c r="K1077" s="21">
        <v>12.831009999999999</v>
      </c>
      <c r="L1077" s="21">
        <v>0</v>
      </c>
      <c r="M1077" s="21">
        <v>-4.4053649617126212E-12</v>
      </c>
      <c r="N1077" s="11">
        <v>42046.738619999996</v>
      </c>
    </row>
    <row r="1078" spans="1:14" x14ac:dyDescent="0.25">
      <c r="A1078" s="17">
        <v>2019</v>
      </c>
      <c r="B1078" s="13" t="s">
        <v>36</v>
      </c>
      <c r="C1078" s="18">
        <v>1</v>
      </c>
      <c r="D1078" s="18">
        <v>1</v>
      </c>
      <c r="E1078" s="100">
        <v>0</v>
      </c>
      <c r="F1078" s="100" t="s">
        <v>77</v>
      </c>
      <c r="G1078" s="100" t="s">
        <v>86</v>
      </c>
      <c r="H1078" s="100" t="s">
        <v>5</v>
      </c>
      <c r="I1078" s="21">
        <v>0</v>
      </c>
      <c r="J1078" s="21">
        <v>0</v>
      </c>
      <c r="K1078" s="21">
        <v>0</v>
      </c>
      <c r="L1078" s="21">
        <v>0</v>
      </c>
      <c r="M1078" s="21">
        <v>0</v>
      </c>
      <c r="N1078" s="11">
        <v>1374.27377</v>
      </c>
    </row>
    <row r="1079" spans="1:14" x14ac:dyDescent="0.25">
      <c r="A1079" s="17">
        <v>2019</v>
      </c>
      <c r="B1079" s="13" t="s">
        <v>36</v>
      </c>
      <c r="C1079" s="18">
        <v>1</v>
      </c>
      <c r="D1079" s="18">
        <v>1</v>
      </c>
      <c r="E1079" s="100">
        <v>1</v>
      </c>
      <c r="F1079" s="100" t="s">
        <v>77</v>
      </c>
      <c r="G1079" s="100" t="s">
        <v>86</v>
      </c>
      <c r="H1079" s="100" t="s">
        <v>91</v>
      </c>
      <c r="I1079" s="21">
        <v>0</v>
      </c>
      <c r="J1079" s="21">
        <v>0</v>
      </c>
      <c r="K1079" s="21">
        <v>0</v>
      </c>
      <c r="L1079" s="21">
        <v>0</v>
      </c>
      <c r="M1079" s="21">
        <v>6.0000000000000157E-5</v>
      </c>
      <c r="N1079" s="11">
        <v>3.65E-3</v>
      </c>
    </row>
    <row r="1080" spans="1:14" x14ac:dyDescent="0.25">
      <c r="A1080" s="17">
        <v>2019</v>
      </c>
      <c r="B1080" s="13" t="s">
        <v>36</v>
      </c>
      <c r="C1080" s="18">
        <v>1</v>
      </c>
      <c r="D1080" s="18">
        <v>1</v>
      </c>
      <c r="E1080" s="100">
        <v>1</v>
      </c>
      <c r="F1080" s="100" t="s">
        <v>77</v>
      </c>
      <c r="G1080" s="100" t="s">
        <v>86</v>
      </c>
      <c r="H1080" s="100" t="s">
        <v>92</v>
      </c>
      <c r="I1080" s="21">
        <v>0</v>
      </c>
      <c r="J1080" s="21">
        <v>0</v>
      </c>
      <c r="K1080" s="21">
        <v>0</v>
      </c>
      <c r="L1080" s="21">
        <v>0</v>
      </c>
      <c r="M1080" s="21">
        <v>0</v>
      </c>
      <c r="N1080" s="11">
        <v>3839.12572</v>
      </c>
    </row>
    <row r="1081" spans="1:14" x14ac:dyDescent="0.25">
      <c r="A1081" s="17">
        <v>2019</v>
      </c>
      <c r="B1081" s="13" t="s">
        <v>36</v>
      </c>
      <c r="C1081" s="18">
        <v>1</v>
      </c>
      <c r="D1081" s="18">
        <v>1</v>
      </c>
      <c r="E1081" s="100">
        <v>0</v>
      </c>
      <c r="F1081" s="100" t="s">
        <v>77</v>
      </c>
      <c r="G1081" s="100" t="s">
        <v>86</v>
      </c>
      <c r="H1081" s="100" t="s">
        <v>93</v>
      </c>
      <c r="I1081" s="21">
        <v>0</v>
      </c>
      <c r="J1081" s="21">
        <v>0</v>
      </c>
      <c r="K1081" s="21">
        <v>0</v>
      </c>
      <c r="L1081" s="21">
        <v>0</v>
      </c>
      <c r="M1081" s="21">
        <v>-7.9999999798019417E-5</v>
      </c>
      <c r="N1081" s="11">
        <v>3462.01179</v>
      </c>
    </row>
    <row r="1082" spans="1:14" x14ac:dyDescent="0.25">
      <c r="A1082" s="17">
        <v>2019</v>
      </c>
      <c r="B1082" s="13" t="s">
        <v>36</v>
      </c>
      <c r="C1082" s="18">
        <v>1</v>
      </c>
      <c r="D1082" s="18">
        <v>1</v>
      </c>
      <c r="E1082" s="100">
        <v>0</v>
      </c>
      <c r="F1082" s="100" t="s">
        <v>77</v>
      </c>
      <c r="G1082" s="100" t="s">
        <v>86</v>
      </c>
      <c r="H1082" s="100" t="s">
        <v>94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11">
        <v>14000</v>
      </c>
    </row>
    <row r="1083" spans="1:14" x14ac:dyDescent="0.25">
      <c r="A1083" s="17">
        <v>2019</v>
      </c>
      <c r="B1083" s="13" t="s">
        <v>36</v>
      </c>
      <c r="C1083" s="18">
        <v>1</v>
      </c>
      <c r="D1083" s="18">
        <v>1</v>
      </c>
      <c r="E1083" s="100">
        <v>0</v>
      </c>
      <c r="F1083" s="100" t="s">
        <v>77</v>
      </c>
      <c r="G1083" s="100" t="s">
        <v>86</v>
      </c>
      <c r="H1083" s="100" t="s">
        <v>58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11">
        <v>27823.76281</v>
      </c>
    </row>
    <row r="1084" spans="1:14" x14ac:dyDescent="0.25">
      <c r="A1084" s="17">
        <v>2019</v>
      </c>
      <c r="B1084" s="13" t="s">
        <v>36</v>
      </c>
      <c r="C1084" s="18">
        <v>1</v>
      </c>
      <c r="D1084" s="18">
        <v>1</v>
      </c>
      <c r="E1084" s="100">
        <v>1</v>
      </c>
      <c r="F1084" s="100" t="s">
        <v>77</v>
      </c>
      <c r="G1084" s="100" t="s">
        <v>95</v>
      </c>
      <c r="H1084" s="100" t="s">
        <v>61</v>
      </c>
      <c r="I1084" s="21">
        <v>0</v>
      </c>
      <c r="J1084" s="21">
        <v>28589.44354</v>
      </c>
      <c r="K1084" s="21">
        <v>6848.3950100000002</v>
      </c>
      <c r="L1084" s="21">
        <v>88.020650000000003</v>
      </c>
      <c r="M1084" s="21">
        <v>1.0913936421275139E-10</v>
      </c>
      <c r="N1084" s="11">
        <v>2895927.4362400002</v>
      </c>
    </row>
    <row r="1085" spans="1:14" x14ac:dyDescent="0.25">
      <c r="A1085" s="17">
        <v>2019</v>
      </c>
      <c r="B1085" s="13" t="s">
        <v>36</v>
      </c>
      <c r="C1085" s="18">
        <v>1</v>
      </c>
      <c r="D1085" s="18">
        <v>1</v>
      </c>
      <c r="E1085" s="100">
        <v>0</v>
      </c>
      <c r="F1085" s="100" t="s">
        <v>77</v>
      </c>
      <c r="G1085" s="100" t="s">
        <v>95</v>
      </c>
      <c r="H1085" s="100" t="s">
        <v>74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11">
        <v>115481.39453999999</v>
      </c>
    </row>
    <row r="1086" spans="1:14" x14ac:dyDescent="0.25">
      <c r="A1086" s="17">
        <v>2019</v>
      </c>
      <c r="B1086" s="13" t="s">
        <v>36</v>
      </c>
      <c r="C1086" s="18">
        <v>1</v>
      </c>
      <c r="D1086" s="18">
        <v>1</v>
      </c>
      <c r="E1086" s="100">
        <v>0</v>
      </c>
      <c r="F1086" s="100" t="s">
        <v>77</v>
      </c>
      <c r="G1086" s="100" t="s">
        <v>95</v>
      </c>
      <c r="H1086" s="100" t="s">
        <v>67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11">
        <v>201386.32415</v>
      </c>
    </row>
    <row r="1087" spans="1:14" x14ac:dyDescent="0.25">
      <c r="A1087" s="17">
        <v>2019</v>
      </c>
      <c r="B1087" s="13" t="s">
        <v>36</v>
      </c>
      <c r="C1087" s="18">
        <v>1</v>
      </c>
      <c r="D1087" s="18">
        <v>1</v>
      </c>
      <c r="E1087" s="100">
        <v>0</v>
      </c>
      <c r="F1087" s="100" t="s">
        <v>77</v>
      </c>
      <c r="G1087" s="100" t="s">
        <v>95</v>
      </c>
      <c r="H1087" s="100" t="s">
        <v>96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11">
        <v>0</v>
      </c>
    </row>
    <row r="1088" spans="1:14" x14ac:dyDescent="0.25">
      <c r="A1088" s="17">
        <v>2019</v>
      </c>
      <c r="B1088" s="13" t="s">
        <v>36</v>
      </c>
      <c r="C1088" s="18">
        <v>1</v>
      </c>
      <c r="D1088" s="18">
        <v>1</v>
      </c>
      <c r="E1088" s="100">
        <v>0</v>
      </c>
      <c r="F1088" s="100" t="s">
        <v>77</v>
      </c>
      <c r="G1088" s="100" t="s">
        <v>95</v>
      </c>
      <c r="H1088" s="100" t="s">
        <v>93</v>
      </c>
      <c r="I1088" s="21">
        <v>0</v>
      </c>
      <c r="J1088" s="21">
        <v>0</v>
      </c>
      <c r="K1088" s="21">
        <v>1285.72965</v>
      </c>
      <c r="L1088" s="21">
        <v>88.989019999999996</v>
      </c>
      <c r="M1088" s="21">
        <v>0</v>
      </c>
      <c r="N1088" s="11">
        <v>56938.824330000003</v>
      </c>
    </row>
    <row r="1089" spans="1:14" x14ac:dyDescent="0.25">
      <c r="A1089" s="17">
        <v>2019</v>
      </c>
      <c r="B1089" s="13" t="s">
        <v>36</v>
      </c>
      <c r="C1089" s="18">
        <v>1</v>
      </c>
      <c r="D1089" s="18">
        <v>1</v>
      </c>
      <c r="E1089" s="100">
        <v>0</v>
      </c>
      <c r="F1089" s="100" t="s">
        <v>77</v>
      </c>
      <c r="G1089" s="100" t="s">
        <v>95</v>
      </c>
      <c r="H1089" s="100" t="s">
        <v>5</v>
      </c>
      <c r="I1089" s="21">
        <v>0</v>
      </c>
      <c r="J1089" s="21">
        <v>0</v>
      </c>
      <c r="K1089" s="21">
        <v>0</v>
      </c>
      <c r="L1089" s="21">
        <v>0</v>
      </c>
      <c r="M1089" s="21">
        <v>0</v>
      </c>
      <c r="N1089" s="11">
        <v>0</v>
      </c>
    </row>
    <row r="1090" spans="1:14" x14ac:dyDescent="0.25">
      <c r="A1090" s="17">
        <v>2019</v>
      </c>
      <c r="B1090" s="13" t="s">
        <v>36</v>
      </c>
      <c r="C1090" s="18">
        <v>1</v>
      </c>
      <c r="D1090" s="18">
        <v>1</v>
      </c>
      <c r="E1090" s="100">
        <v>0</v>
      </c>
      <c r="F1090" s="100" t="s">
        <v>77</v>
      </c>
      <c r="G1090" s="100" t="s">
        <v>95</v>
      </c>
      <c r="H1090" s="100" t="s">
        <v>75</v>
      </c>
      <c r="I1090" s="21">
        <v>0</v>
      </c>
      <c r="J1090" s="21">
        <v>0</v>
      </c>
      <c r="K1090" s="21">
        <v>0</v>
      </c>
      <c r="L1090" s="21">
        <v>0</v>
      </c>
      <c r="M1090" s="21">
        <v>0</v>
      </c>
      <c r="N1090" s="11">
        <v>0</v>
      </c>
    </row>
    <row r="1091" spans="1:14" x14ac:dyDescent="0.25">
      <c r="A1091" s="17">
        <v>2019</v>
      </c>
      <c r="B1091" s="13" t="s">
        <v>36</v>
      </c>
      <c r="C1091" s="18">
        <v>1</v>
      </c>
      <c r="D1091" s="18">
        <v>0</v>
      </c>
      <c r="E1091" s="100">
        <v>0</v>
      </c>
      <c r="F1091" s="100" t="s">
        <v>77</v>
      </c>
      <c r="G1091" s="100" t="s">
        <v>95</v>
      </c>
      <c r="H1091" s="100" t="s">
        <v>87</v>
      </c>
      <c r="I1091" s="21">
        <v>0</v>
      </c>
      <c r="J1091" s="21">
        <v>0</v>
      </c>
      <c r="K1091" s="21">
        <v>0</v>
      </c>
      <c r="L1091" s="21">
        <v>0</v>
      </c>
      <c r="M1091" s="21">
        <v>0</v>
      </c>
      <c r="N1091" s="11">
        <v>0</v>
      </c>
    </row>
    <row r="1092" spans="1:14" x14ac:dyDescent="0.25">
      <c r="A1092" s="17">
        <v>2019</v>
      </c>
      <c r="B1092" s="13" t="s">
        <v>36</v>
      </c>
      <c r="C1092" s="18">
        <v>1</v>
      </c>
      <c r="D1092" s="18">
        <v>1</v>
      </c>
      <c r="E1092" s="100">
        <v>0</v>
      </c>
      <c r="F1092" s="100" t="s">
        <v>77</v>
      </c>
      <c r="G1092" s="100" t="s">
        <v>95</v>
      </c>
      <c r="H1092" s="100" t="s">
        <v>70</v>
      </c>
      <c r="I1092" s="21">
        <v>0</v>
      </c>
      <c r="J1092" s="21">
        <v>2957.26962</v>
      </c>
      <c r="K1092" s="21">
        <v>1032.9534100000001</v>
      </c>
      <c r="L1092" s="21">
        <v>89.70384</v>
      </c>
      <c r="M1092" s="21">
        <v>0</v>
      </c>
      <c r="N1092" s="11">
        <v>44726.521030000004</v>
      </c>
    </row>
    <row r="1093" spans="1:14" x14ac:dyDescent="0.25">
      <c r="A1093" s="17">
        <v>2019</v>
      </c>
      <c r="B1093" s="13" t="s">
        <v>36</v>
      </c>
      <c r="C1093" s="18">
        <v>1</v>
      </c>
      <c r="D1093" s="18">
        <v>1</v>
      </c>
      <c r="E1093" s="100">
        <v>0</v>
      </c>
      <c r="F1093" s="100" t="s">
        <v>77</v>
      </c>
      <c r="G1093" s="100" t="s">
        <v>95</v>
      </c>
      <c r="H1093" s="100" t="s">
        <v>97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11">
        <v>44462.947939999998</v>
      </c>
    </row>
    <row r="1094" spans="1:14" x14ac:dyDescent="0.25">
      <c r="A1094" s="17">
        <v>2019</v>
      </c>
      <c r="B1094" s="13" t="s">
        <v>36</v>
      </c>
      <c r="C1094" s="18">
        <v>1</v>
      </c>
      <c r="D1094" s="18">
        <v>1</v>
      </c>
      <c r="E1094" s="100">
        <v>1</v>
      </c>
      <c r="F1094" s="100" t="s">
        <v>77</v>
      </c>
      <c r="G1094" s="100" t="s">
        <v>98</v>
      </c>
      <c r="H1094" s="100" t="s">
        <v>61</v>
      </c>
      <c r="I1094" s="21">
        <v>21860.683529999998</v>
      </c>
      <c r="J1094" s="21">
        <v>5257.1157300000004</v>
      </c>
      <c r="K1094" s="21">
        <v>2051.3798099999999</v>
      </c>
      <c r="L1094" s="21">
        <v>58.85398</v>
      </c>
      <c r="M1094" s="21">
        <v>-3.7289282772690058E-11</v>
      </c>
      <c r="N1094" s="11">
        <v>651438.66151000001</v>
      </c>
    </row>
    <row r="1095" spans="1:14" x14ac:dyDescent="0.25">
      <c r="A1095" s="17">
        <v>2019</v>
      </c>
      <c r="B1095" s="13" t="s">
        <v>36</v>
      </c>
      <c r="C1095" s="18">
        <v>1</v>
      </c>
      <c r="D1095" s="18">
        <v>1</v>
      </c>
      <c r="E1095" s="100">
        <v>0</v>
      </c>
      <c r="F1095" s="100" t="s">
        <v>77</v>
      </c>
      <c r="G1095" s="100" t="s">
        <v>98</v>
      </c>
      <c r="H1095" s="100" t="s">
        <v>99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11">
        <v>89811.971279999998</v>
      </c>
    </row>
    <row r="1096" spans="1:14" x14ac:dyDescent="0.25">
      <c r="A1096" s="17">
        <v>2019</v>
      </c>
      <c r="B1096" s="13" t="s">
        <v>36</v>
      </c>
      <c r="C1096" s="18">
        <v>1</v>
      </c>
      <c r="D1096" s="18">
        <v>1</v>
      </c>
      <c r="E1096" s="100">
        <v>0</v>
      </c>
      <c r="F1096" s="100" t="s">
        <v>77</v>
      </c>
      <c r="G1096" s="100" t="s">
        <v>98</v>
      </c>
      <c r="H1096" s="100" t="s">
        <v>67</v>
      </c>
      <c r="I1096" s="21">
        <v>60000</v>
      </c>
      <c r="J1096" s="21">
        <v>0</v>
      </c>
      <c r="K1096" s="21">
        <v>0</v>
      </c>
      <c r="L1096" s="21">
        <v>0</v>
      </c>
      <c r="M1096" s="21">
        <v>0</v>
      </c>
      <c r="N1096" s="11">
        <v>386087.08601999999</v>
      </c>
    </row>
    <row r="1097" spans="1:14" x14ac:dyDescent="0.25">
      <c r="A1097" s="17">
        <v>2019</v>
      </c>
      <c r="B1097" s="13" t="s">
        <v>36</v>
      </c>
      <c r="C1097" s="18">
        <v>1</v>
      </c>
      <c r="D1097" s="18">
        <v>1</v>
      </c>
      <c r="E1097" s="100">
        <v>0</v>
      </c>
      <c r="F1097" s="100" t="s">
        <v>77</v>
      </c>
      <c r="G1097" s="100" t="s">
        <v>98</v>
      </c>
      <c r="H1097" s="100" t="s">
        <v>63</v>
      </c>
      <c r="I1097" s="21">
        <v>1444.6504600000001</v>
      </c>
      <c r="J1097" s="21">
        <v>0</v>
      </c>
      <c r="K1097" s="21">
        <v>0</v>
      </c>
      <c r="L1097" s="21">
        <v>0</v>
      </c>
      <c r="M1097" s="21">
        <v>-1.0231815394945443E-11</v>
      </c>
      <c r="N1097" s="11">
        <v>88344.175019999995</v>
      </c>
    </row>
    <row r="1098" spans="1:14" x14ac:dyDescent="0.25">
      <c r="A1098" s="17">
        <v>2019</v>
      </c>
      <c r="B1098" s="13" t="s">
        <v>36</v>
      </c>
      <c r="C1098" s="18">
        <v>1</v>
      </c>
      <c r="D1098" s="18">
        <v>1</v>
      </c>
      <c r="E1098" s="100">
        <v>0</v>
      </c>
      <c r="F1098" s="100" t="s">
        <v>77</v>
      </c>
      <c r="G1098" s="100" t="s">
        <v>98</v>
      </c>
      <c r="H1098" s="100" t="s">
        <v>100</v>
      </c>
      <c r="I1098" s="21">
        <v>0</v>
      </c>
      <c r="J1098" s="21">
        <v>0</v>
      </c>
      <c r="K1098" s="21">
        <v>0</v>
      </c>
      <c r="L1098" s="21">
        <v>0</v>
      </c>
      <c r="M1098" s="21">
        <v>0</v>
      </c>
      <c r="N1098" s="11">
        <v>24951.483899999999</v>
      </c>
    </row>
    <row r="1099" spans="1:14" x14ac:dyDescent="0.25">
      <c r="A1099" s="17">
        <v>2019</v>
      </c>
      <c r="B1099" s="13" t="s">
        <v>36</v>
      </c>
      <c r="C1099" s="18">
        <v>1</v>
      </c>
      <c r="D1099" s="18">
        <v>1</v>
      </c>
      <c r="E1099" s="100">
        <v>0</v>
      </c>
      <c r="F1099" s="100" t="s">
        <v>77</v>
      </c>
      <c r="G1099" s="100" t="s">
        <v>98</v>
      </c>
      <c r="H1099" s="100" t="s">
        <v>94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11">
        <v>7684.4087399999999</v>
      </c>
    </row>
    <row r="1100" spans="1:14" x14ac:dyDescent="0.25">
      <c r="A1100" s="17">
        <v>2019</v>
      </c>
      <c r="B1100" s="13" t="s">
        <v>36</v>
      </c>
      <c r="C1100" s="18">
        <v>1</v>
      </c>
      <c r="D1100" s="18">
        <v>1</v>
      </c>
      <c r="E1100" s="100">
        <v>1</v>
      </c>
      <c r="F1100" s="100" t="s">
        <v>82</v>
      </c>
      <c r="G1100" s="100" t="s">
        <v>101</v>
      </c>
      <c r="H1100" s="100" t="s">
        <v>61</v>
      </c>
      <c r="I1100" s="21">
        <v>0</v>
      </c>
      <c r="J1100" s="21">
        <v>0</v>
      </c>
      <c r="K1100" s="21">
        <v>0</v>
      </c>
      <c r="L1100" s="21">
        <v>0</v>
      </c>
      <c r="M1100" s="21">
        <v>0</v>
      </c>
      <c r="N1100" s="11">
        <v>87605</v>
      </c>
    </row>
    <row r="1101" spans="1:14" x14ac:dyDescent="0.25">
      <c r="A1101" s="17">
        <v>2019</v>
      </c>
      <c r="B1101" s="13" t="s">
        <v>36</v>
      </c>
      <c r="C1101" s="18">
        <v>1</v>
      </c>
      <c r="D1101" s="18">
        <v>1</v>
      </c>
      <c r="E1101" s="100">
        <v>1</v>
      </c>
      <c r="F1101" s="100" t="s">
        <v>82</v>
      </c>
      <c r="G1101" s="100" t="s">
        <v>101</v>
      </c>
      <c r="H1101" s="100" t="s">
        <v>102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11">
        <v>299</v>
      </c>
    </row>
    <row r="1102" spans="1:14" x14ac:dyDescent="0.25">
      <c r="A1102" s="17">
        <v>2019</v>
      </c>
      <c r="B1102" s="13" t="s">
        <v>36</v>
      </c>
      <c r="C1102" s="18">
        <v>1</v>
      </c>
      <c r="D1102" s="18">
        <v>1</v>
      </c>
      <c r="E1102" s="100">
        <v>1</v>
      </c>
      <c r="F1102" s="100" t="s">
        <v>82</v>
      </c>
      <c r="G1102" s="100" t="s">
        <v>101</v>
      </c>
      <c r="H1102" s="100" t="s">
        <v>103</v>
      </c>
      <c r="I1102" s="21">
        <v>0</v>
      </c>
      <c r="J1102" s="21">
        <v>0</v>
      </c>
      <c r="K1102" s="21">
        <v>0</v>
      </c>
      <c r="L1102" s="21">
        <v>0</v>
      </c>
      <c r="M1102" s="21">
        <v>0</v>
      </c>
      <c r="N1102" s="11">
        <v>1263</v>
      </c>
    </row>
    <row r="1103" spans="1:14" x14ac:dyDescent="0.25">
      <c r="A1103" s="17">
        <v>2019</v>
      </c>
      <c r="B1103" s="13" t="s">
        <v>36</v>
      </c>
      <c r="C1103" s="18">
        <v>1</v>
      </c>
      <c r="D1103" s="18">
        <v>0</v>
      </c>
      <c r="E1103" s="100">
        <v>0</v>
      </c>
      <c r="F1103" s="100" t="s">
        <v>82</v>
      </c>
      <c r="G1103" s="100" t="s">
        <v>101</v>
      </c>
      <c r="H1103" s="100" t="s">
        <v>87</v>
      </c>
      <c r="I1103" s="21">
        <v>0</v>
      </c>
      <c r="J1103" s="21">
        <v>0</v>
      </c>
      <c r="K1103" s="21">
        <v>0</v>
      </c>
      <c r="L1103" s="21">
        <v>0</v>
      </c>
      <c r="M1103" s="21">
        <v>0</v>
      </c>
      <c r="N1103" s="11">
        <v>2</v>
      </c>
    </row>
    <row r="1104" spans="1:14" x14ac:dyDescent="0.25">
      <c r="A1104" s="17">
        <v>2019</v>
      </c>
      <c r="B1104" s="13" t="s">
        <v>36</v>
      </c>
      <c r="C1104" s="18">
        <v>1</v>
      </c>
      <c r="D1104" s="18">
        <v>1</v>
      </c>
      <c r="E1104" s="100">
        <v>1</v>
      </c>
      <c r="F1104" s="100" t="s">
        <v>82</v>
      </c>
      <c r="G1104" s="100" t="s">
        <v>101</v>
      </c>
      <c r="H1104" s="100" t="s">
        <v>104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11">
        <v>155</v>
      </c>
    </row>
    <row r="1105" spans="1:14" x14ac:dyDescent="0.25">
      <c r="A1105" s="17">
        <v>2019</v>
      </c>
      <c r="B1105" s="13" t="s">
        <v>36</v>
      </c>
      <c r="C1105" s="18">
        <v>1</v>
      </c>
      <c r="D1105" s="18">
        <v>1</v>
      </c>
      <c r="E1105" s="100">
        <v>1</v>
      </c>
      <c r="F1105" s="100" t="s">
        <v>82</v>
      </c>
      <c r="G1105" s="100" t="s">
        <v>101</v>
      </c>
      <c r="H1105" s="100" t="s">
        <v>105</v>
      </c>
      <c r="I1105" s="21">
        <v>0</v>
      </c>
      <c r="J1105" s="21">
        <v>0</v>
      </c>
      <c r="K1105" s="21">
        <v>0</v>
      </c>
      <c r="L1105" s="21">
        <v>0</v>
      </c>
      <c r="M1105" s="21">
        <v>0</v>
      </c>
      <c r="N1105" s="11">
        <v>239</v>
      </c>
    </row>
    <row r="1106" spans="1:14" x14ac:dyDescent="0.25">
      <c r="A1106" s="17">
        <v>2019</v>
      </c>
      <c r="B1106" s="13" t="s">
        <v>36</v>
      </c>
      <c r="C1106" s="18">
        <v>1</v>
      </c>
      <c r="D1106" s="18">
        <v>1</v>
      </c>
      <c r="E1106" s="100">
        <v>1</v>
      </c>
      <c r="F1106" s="100" t="s">
        <v>82</v>
      </c>
      <c r="G1106" s="100" t="s">
        <v>101</v>
      </c>
      <c r="H1106" s="100" t="s">
        <v>106</v>
      </c>
      <c r="I1106" s="21">
        <v>0</v>
      </c>
      <c r="J1106" s="21">
        <v>0</v>
      </c>
      <c r="K1106" s="21">
        <v>0</v>
      </c>
      <c r="L1106" s="21">
        <v>0</v>
      </c>
      <c r="M1106" s="21">
        <v>0</v>
      </c>
      <c r="N1106" s="11">
        <v>699</v>
      </c>
    </row>
    <row r="1107" spans="1:14" x14ac:dyDescent="0.25">
      <c r="A1107" s="17">
        <v>2019</v>
      </c>
      <c r="B1107" s="13" t="s">
        <v>36</v>
      </c>
      <c r="C1107" s="18">
        <v>1</v>
      </c>
      <c r="D1107" s="18">
        <v>1</v>
      </c>
      <c r="E1107" s="100">
        <v>0</v>
      </c>
      <c r="F1107" s="100" t="s">
        <v>82</v>
      </c>
      <c r="G1107" s="100" t="s">
        <v>101</v>
      </c>
      <c r="H1107" s="100" t="s">
        <v>107</v>
      </c>
      <c r="I1107" s="21">
        <v>0</v>
      </c>
      <c r="J1107" s="21">
        <v>0</v>
      </c>
      <c r="K1107" s="21">
        <v>0</v>
      </c>
      <c r="L1107" s="21">
        <v>0</v>
      </c>
      <c r="M1107" s="21">
        <v>0</v>
      </c>
      <c r="N1107" s="11">
        <v>2711</v>
      </c>
    </row>
    <row r="1108" spans="1:14" x14ac:dyDescent="0.25">
      <c r="A1108" s="17">
        <v>2019</v>
      </c>
      <c r="B1108" s="13" t="s">
        <v>36</v>
      </c>
      <c r="C1108" s="18">
        <v>1</v>
      </c>
      <c r="D1108" s="18">
        <v>1</v>
      </c>
      <c r="E1108" s="100">
        <v>0</v>
      </c>
      <c r="F1108" s="100" t="s">
        <v>82</v>
      </c>
      <c r="G1108" s="100" t="s">
        <v>101</v>
      </c>
      <c r="H1108" s="100" t="s">
        <v>108</v>
      </c>
      <c r="I1108" s="21">
        <v>0</v>
      </c>
      <c r="J1108" s="21">
        <v>0</v>
      </c>
      <c r="K1108" s="21">
        <v>0</v>
      </c>
      <c r="L1108" s="21">
        <v>0</v>
      </c>
      <c r="M1108" s="21">
        <v>0</v>
      </c>
      <c r="N1108" s="11">
        <v>11335</v>
      </c>
    </row>
    <row r="1109" spans="1:14" x14ac:dyDescent="0.25">
      <c r="A1109" s="17">
        <v>2019</v>
      </c>
      <c r="B1109" s="13" t="s">
        <v>36</v>
      </c>
      <c r="C1109" s="18">
        <v>1</v>
      </c>
      <c r="D1109" s="18">
        <v>1</v>
      </c>
      <c r="E1109" s="100">
        <v>0</v>
      </c>
      <c r="F1109" s="100" t="s">
        <v>82</v>
      </c>
      <c r="G1109" s="100" t="s">
        <v>101</v>
      </c>
      <c r="H1109" s="100" t="s">
        <v>58</v>
      </c>
      <c r="I1109" s="21">
        <v>0</v>
      </c>
      <c r="J1109" s="21">
        <v>0</v>
      </c>
      <c r="K1109" s="21">
        <v>0</v>
      </c>
      <c r="L1109" s="21">
        <v>0</v>
      </c>
      <c r="M1109" s="21">
        <v>0</v>
      </c>
      <c r="N1109" s="11">
        <v>487</v>
      </c>
    </row>
    <row r="1110" spans="1:14" x14ac:dyDescent="0.25">
      <c r="A1110" s="17">
        <v>2019</v>
      </c>
      <c r="B1110" s="13" t="s">
        <v>36</v>
      </c>
      <c r="C1110" s="18">
        <v>1</v>
      </c>
      <c r="D1110" s="18">
        <v>1</v>
      </c>
      <c r="E1110" s="100">
        <v>1</v>
      </c>
      <c r="F1110" s="100" t="s">
        <v>82</v>
      </c>
      <c r="G1110" s="100" t="s">
        <v>109</v>
      </c>
      <c r="H1110" s="100" t="s">
        <v>61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11">
        <v>191850</v>
      </c>
    </row>
    <row r="1111" spans="1:14" x14ac:dyDescent="0.25">
      <c r="A1111" s="17">
        <v>2019</v>
      </c>
      <c r="B1111" s="13" t="s">
        <v>36</v>
      </c>
      <c r="C1111" s="18">
        <v>1</v>
      </c>
      <c r="D1111" s="18">
        <v>1</v>
      </c>
      <c r="E1111" s="100">
        <v>1</v>
      </c>
      <c r="F1111" s="100" t="s">
        <v>82</v>
      </c>
      <c r="G1111" s="100" t="s">
        <v>109</v>
      </c>
      <c r="H1111" s="100" t="s">
        <v>102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11">
        <v>2230</v>
      </c>
    </row>
    <row r="1112" spans="1:14" x14ac:dyDescent="0.25">
      <c r="A1112" s="17">
        <v>2019</v>
      </c>
      <c r="B1112" s="13" t="s">
        <v>36</v>
      </c>
      <c r="C1112" s="18">
        <v>1</v>
      </c>
      <c r="D1112" s="18">
        <v>1</v>
      </c>
      <c r="E1112" s="100">
        <v>1</v>
      </c>
      <c r="F1112" s="100" t="s">
        <v>82</v>
      </c>
      <c r="G1112" s="100" t="s">
        <v>109</v>
      </c>
      <c r="H1112" s="100" t="s">
        <v>103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11">
        <v>8092</v>
      </c>
    </row>
    <row r="1113" spans="1:14" x14ac:dyDescent="0.25">
      <c r="A1113" s="17">
        <v>2019</v>
      </c>
      <c r="B1113" s="13" t="s">
        <v>36</v>
      </c>
      <c r="C1113" s="18">
        <v>1</v>
      </c>
      <c r="D1113" s="18">
        <v>0</v>
      </c>
      <c r="E1113" s="100">
        <v>0</v>
      </c>
      <c r="F1113" s="100" t="s">
        <v>82</v>
      </c>
      <c r="G1113" s="100" t="s">
        <v>109</v>
      </c>
      <c r="H1113" s="100" t="s">
        <v>87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11">
        <v>19.411000000000001</v>
      </c>
    </row>
    <row r="1114" spans="1:14" x14ac:dyDescent="0.25">
      <c r="A1114" s="17">
        <v>2019</v>
      </c>
      <c r="B1114" s="13" t="s">
        <v>36</v>
      </c>
      <c r="C1114" s="18">
        <v>1</v>
      </c>
      <c r="D1114" s="18">
        <v>1</v>
      </c>
      <c r="E1114" s="100">
        <v>1</v>
      </c>
      <c r="F1114" s="100" t="s">
        <v>82</v>
      </c>
      <c r="G1114" s="100" t="s">
        <v>109</v>
      </c>
      <c r="H1114" s="100" t="s">
        <v>104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11">
        <v>1030</v>
      </c>
    </row>
    <row r="1115" spans="1:14" x14ac:dyDescent="0.25">
      <c r="A1115" s="17">
        <v>2019</v>
      </c>
      <c r="B1115" s="13" t="s">
        <v>36</v>
      </c>
      <c r="C1115" s="18">
        <v>1</v>
      </c>
      <c r="D1115" s="18">
        <v>1</v>
      </c>
      <c r="E1115" s="100">
        <v>1</v>
      </c>
      <c r="F1115" s="100" t="s">
        <v>82</v>
      </c>
      <c r="G1115" s="100" t="s">
        <v>109</v>
      </c>
      <c r="H1115" s="100" t="s">
        <v>105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11">
        <v>2390</v>
      </c>
    </row>
    <row r="1116" spans="1:14" x14ac:dyDescent="0.25">
      <c r="A1116" s="17">
        <v>2019</v>
      </c>
      <c r="B1116" s="13" t="s">
        <v>36</v>
      </c>
      <c r="C1116" s="18">
        <v>1</v>
      </c>
      <c r="D1116" s="18">
        <v>1</v>
      </c>
      <c r="E1116" s="100">
        <v>1</v>
      </c>
      <c r="F1116" s="100" t="s">
        <v>82</v>
      </c>
      <c r="G1116" s="100" t="s">
        <v>109</v>
      </c>
      <c r="H1116" s="100" t="s">
        <v>106</v>
      </c>
      <c r="I1116" s="21">
        <v>0</v>
      </c>
      <c r="J1116" s="21">
        <v>0</v>
      </c>
      <c r="K1116" s="21">
        <v>0</v>
      </c>
      <c r="L1116" s="21">
        <v>0</v>
      </c>
      <c r="M1116" s="21">
        <v>0</v>
      </c>
      <c r="N1116" s="11">
        <v>5701</v>
      </c>
    </row>
    <row r="1117" spans="1:14" x14ac:dyDescent="0.25">
      <c r="A1117" s="17">
        <v>2019</v>
      </c>
      <c r="B1117" s="13" t="s">
        <v>36</v>
      </c>
      <c r="C1117" s="18">
        <v>1</v>
      </c>
      <c r="D1117" s="18">
        <v>1</v>
      </c>
      <c r="E1117" s="100">
        <v>0</v>
      </c>
      <c r="F1117" s="100" t="s">
        <v>82</v>
      </c>
      <c r="G1117" s="100" t="s">
        <v>109</v>
      </c>
      <c r="H1117" s="100" t="s">
        <v>107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11">
        <v>18150</v>
      </c>
    </row>
    <row r="1118" spans="1:14" x14ac:dyDescent="0.25">
      <c r="A1118" s="17">
        <v>2019</v>
      </c>
      <c r="B1118" s="13" t="s">
        <v>36</v>
      </c>
      <c r="C1118" s="18">
        <v>1</v>
      </c>
      <c r="D1118" s="18">
        <v>1</v>
      </c>
      <c r="E1118" s="100">
        <v>0</v>
      </c>
      <c r="F1118" s="100" t="s">
        <v>82</v>
      </c>
      <c r="G1118" s="100" t="s">
        <v>109</v>
      </c>
      <c r="H1118" s="100" t="s">
        <v>108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11">
        <v>81058</v>
      </c>
    </row>
    <row r="1119" spans="1:14" x14ac:dyDescent="0.25">
      <c r="A1119" s="17">
        <v>2019</v>
      </c>
      <c r="B1119" s="13" t="s">
        <v>36</v>
      </c>
      <c r="C1119" s="18">
        <v>1</v>
      </c>
      <c r="D1119" s="18">
        <v>1</v>
      </c>
      <c r="E1119" s="100">
        <v>0</v>
      </c>
      <c r="F1119" s="100" t="s">
        <v>82</v>
      </c>
      <c r="G1119" s="100" t="s">
        <v>109</v>
      </c>
      <c r="H1119" s="100" t="s">
        <v>58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11">
        <v>3718</v>
      </c>
    </row>
    <row r="1120" spans="1:14" x14ac:dyDescent="0.25">
      <c r="A1120" s="17">
        <v>2019</v>
      </c>
      <c r="B1120" s="13" t="s">
        <v>36</v>
      </c>
      <c r="C1120" s="18">
        <v>1</v>
      </c>
      <c r="D1120" s="18">
        <v>1</v>
      </c>
      <c r="E1120" s="100">
        <v>1</v>
      </c>
      <c r="F1120" s="100" t="s">
        <v>82</v>
      </c>
      <c r="G1120" s="100" t="s">
        <v>110</v>
      </c>
      <c r="H1120" s="100" t="s">
        <v>61</v>
      </c>
      <c r="I1120" s="21">
        <v>0</v>
      </c>
      <c r="J1120" s="21">
        <v>0</v>
      </c>
      <c r="K1120" s="21">
        <v>0</v>
      </c>
      <c r="L1120" s="21">
        <v>0</v>
      </c>
      <c r="M1120" s="21">
        <v>0</v>
      </c>
      <c r="N1120" s="11">
        <v>2000000</v>
      </c>
    </row>
    <row r="1121" spans="1:14" x14ac:dyDescent="0.25">
      <c r="A1121" s="17">
        <v>2019</v>
      </c>
      <c r="B1121" s="13" t="s">
        <v>36</v>
      </c>
      <c r="C1121" s="18">
        <v>1</v>
      </c>
      <c r="D1121" s="18">
        <v>1</v>
      </c>
      <c r="E1121" s="100">
        <v>1</v>
      </c>
      <c r="F1121" s="100" t="s">
        <v>82</v>
      </c>
      <c r="G1121" s="100" t="s">
        <v>111</v>
      </c>
      <c r="H1121" s="100" t="s">
        <v>61</v>
      </c>
      <c r="I1121" s="21">
        <v>0</v>
      </c>
      <c r="J1121" s="21">
        <v>0</v>
      </c>
      <c r="K1121" s="21">
        <v>0</v>
      </c>
      <c r="L1121" s="21">
        <v>0</v>
      </c>
      <c r="M1121" s="21">
        <v>0</v>
      </c>
      <c r="N1121" s="11">
        <v>324630</v>
      </c>
    </row>
    <row r="1122" spans="1:14" x14ac:dyDescent="0.25">
      <c r="A1122" s="17">
        <v>2019</v>
      </c>
      <c r="B1122" s="13" t="s">
        <v>36</v>
      </c>
      <c r="C1122" s="18">
        <v>1</v>
      </c>
      <c r="D1122" s="18">
        <v>1</v>
      </c>
      <c r="E1122" s="100">
        <v>1</v>
      </c>
      <c r="F1122" s="100" t="s">
        <v>64</v>
      </c>
      <c r="G1122" s="100" t="s">
        <v>112</v>
      </c>
      <c r="H1122" s="100" t="s">
        <v>61</v>
      </c>
      <c r="I1122" s="21">
        <v>0</v>
      </c>
      <c r="J1122" s="21">
        <v>1288.2640200000001</v>
      </c>
      <c r="K1122" s="21">
        <v>53.911270000000002</v>
      </c>
      <c r="L1122" s="21">
        <v>0</v>
      </c>
      <c r="M1122" s="21">
        <v>31.566539999998895</v>
      </c>
      <c r="N1122" s="11">
        <v>2574.4241200000001</v>
      </c>
    </row>
    <row r="1123" spans="1:14" x14ac:dyDescent="0.25">
      <c r="A1123" s="17">
        <v>2019</v>
      </c>
      <c r="B1123" s="13" t="s">
        <v>36</v>
      </c>
      <c r="C1123" s="18">
        <v>1</v>
      </c>
      <c r="D1123" s="18">
        <v>1</v>
      </c>
      <c r="E1123" s="100">
        <v>1</v>
      </c>
      <c r="F1123" s="100" t="s">
        <v>64</v>
      </c>
      <c r="G1123" s="100" t="s">
        <v>112</v>
      </c>
      <c r="H1123" s="100" t="s">
        <v>113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11">
        <v>0</v>
      </c>
    </row>
    <row r="1124" spans="1:14" x14ac:dyDescent="0.25">
      <c r="A1124" s="17">
        <v>2019</v>
      </c>
      <c r="B1124" s="13" t="s">
        <v>36</v>
      </c>
      <c r="C1124" s="18">
        <v>1</v>
      </c>
      <c r="D1124" s="18">
        <v>1</v>
      </c>
      <c r="E1124" s="100">
        <v>1</v>
      </c>
      <c r="F1124" s="100" t="s">
        <v>64</v>
      </c>
      <c r="G1124" s="100" t="s">
        <v>112</v>
      </c>
      <c r="H1124" s="100" t="s">
        <v>105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11">
        <v>0</v>
      </c>
    </row>
    <row r="1125" spans="1:14" x14ac:dyDescent="0.25">
      <c r="A1125" s="17">
        <v>2019</v>
      </c>
      <c r="B1125" s="13" t="s">
        <v>36</v>
      </c>
      <c r="C1125" s="18">
        <v>1</v>
      </c>
      <c r="D1125" s="18">
        <v>1</v>
      </c>
      <c r="E1125" s="100">
        <v>1</v>
      </c>
      <c r="F1125" s="100" t="s">
        <v>64</v>
      </c>
      <c r="G1125" s="100" t="s">
        <v>112</v>
      </c>
      <c r="H1125" s="100" t="s">
        <v>106</v>
      </c>
      <c r="I1125" s="21">
        <v>0</v>
      </c>
      <c r="J1125" s="21">
        <v>0</v>
      </c>
      <c r="K1125" s="21">
        <v>0</v>
      </c>
      <c r="L1125" s="21">
        <v>0</v>
      </c>
      <c r="M1125" s="21">
        <v>0</v>
      </c>
      <c r="N1125" s="11">
        <v>0</v>
      </c>
    </row>
    <row r="1126" spans="1:14" x14ac:dyDescent="0.25">
      <c r="A1126" s="17">
        <v>2019</v>
      </c>
      <c r="B1126" s="13" t="s">
        <v>36</v>
      </c>
      <c r="C1126" s="18">
        <v>1</v>
      </c>
      <c r="D1126" s="18">
        <v>1</v>
      </c>
      <c r="E1126" s="100">
        <v>0</v>
      </c>
      <c r="F1126" s="100" t="s">
        <v>64</v>
      </c>
      <c r="G1126" s="100" t="s">
        <v>112</v>
      </c>
      <c r="H1126" s="100" t="s">
        <v>107</v>
      </c>
      <c r="I1126" s="21">
        <v>0</v>
      </c>
      <c r="J1126" s="21">
        <v>0</v>
      </c>
      <c r="K1126" s="21">
        <v>0</v>
      </c>
      <c r="L1126" s="21">
        <v>0</v>
      </c>
      <c r="M1126" s="21">
        <v>0</v>
      </c>
      <c r="N1126" s="11">
        <v>0</v>
      </c>
    </row>
    <row r="1127" spans="1:14" x14ac:dyDescent="0.25">
      <c r="A1127" s="17">
        <v>2019</v>
      </c>
      <c r="B1127" s="13" t="s">
        <v>36</v>
      </c>
      <c r="C1127" s="18">
        <v>1</v>
      </c>
      <c r="D1127" s="18">
        <v>1</v>
      </c>
      <c r="E1127" s="100">
        <v>0</v>
      </c>
      <c r="F1127" s="100" t="s">
        <v>64</v>
      </c>
      <c r="G1127" s="100" t="s">
        <v>112</v>
      </c>
      <c r="H1127" s="100" t="s">
        <v>58</v>
      </c>
      <c r="I1127" s="21">
        <v>0</v>
      </c>
      <c r="J1127" s="21">
        <v>0</v>
      </c>
      <c r="K1127" s="21">
        <v>0</v>
      </c>
      <c r="L1127" s="21">
        <v>0</v>
      </c>
      <c r="M1127" s="21">
        <v>0</v>
      </c>
      <c r="N1127" s="11">
        <v>0</v>
      </c>
    </row>
    <row r="1128" spans="1:14" x14ac:dyDescent="0.25">
      <c r="A1128" s="17">
        <v>2019</v>
      </c>
      <c r="B1128" s="13" t="s">
        <v>36</v>
      </c>
      <c r="C1128" s="18">
        <v>1</v>
      </c>
      <c r="D1128" s="18">
        <v>0</v>
      </c>
      <c r="E1128" s="100">
        <v>0</v>
      </c>
      <c r="F1128" s="100" t="s">
        <v>64</v>
      </c>
      <c r="G1128" s="100" t="s">
        <v>112</v>
      </c>
      <c r="H1128" s="100" t="s">
        <v>88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11">
        <v>0</v>
      </c>
    </row>
    <row r="1129" spans="1:14" x14ac:dyDescent="0.25">
      <c r="A1129" s="17">
        <v>2019</v>
      </c>
      <c r="B1129" s="13" t="s">
        <v>36</v>
      </c>
      <c r="C1129" s="18">
        <v>1</v>
      </c>
      <c r="D1129" s="18">
        <v>0</v>
      </c>
      <c r="E1129" s="100">
        <v>0</v>
      </c>
      <c r="F1129" s="100" t="s">
        <v>64</v>
      </c>
      <c r="G1129" s="100" t="s">
        <v>112</v>
      </c>
      <c r="H1129" s="100" t="s">
        <v>87</v>
      </c>
      <c r="I1129" s="21">
        <v>0</v>
      </c>
      <c r="J1129" s="21">
        <v>18.810110000000002</v>
      </c>
      <c r="K1129" s="21">
        <v>0.84362999999999999</v>
      </c>
      <c r="L1129" s="21">
        <v>0</v>
      </c>
      <c r="M1129" s="21">
        <v>0</v>
      </c>
      <c r="N1129" s="11">
        <v>37.620240000000003</v>
      </c>
    </row>
    <row r="1130" spans="1:14" x14ac:dyDescent="0.25">
      <c r="A1130" s="17">
        <v>2019</v>
      </c>
      <c r="B1130" s="13" t="s">
        <v>36</v>
      </c>
      <c r="C1130" s="18">
        <v>1</v>
      </c>
      <c r="D1130" s="18">
        <v>1</v>
      </c>
      <c r="E1130" s="100">
        <v>1</v>
      </c>
      <c r="F1130" s="100" t="s">
        <v>64</v>
      </c>
      <c r="G1130" s="100" t="s">
        <v>114</v>
      </c>
      <c r="H1130" s="100" t="s">
        <v>61</v>
      </c>
      <c r="I1130" s="21">
        <v>0</v>
      </c>
      <c r="J1130" s="21">
        <v>0</v>
      </c>
      <c r="K1130" s="21">
        <v>0</v>
      </c>
      <c r="L1130" s="21">
        <v>0</v>
      </c>
      <c r="M1130" s="21">
        <v>64.178219999997964</v>
      </c>
      <c r="N1130" s="11">
        <v>16853.833839999999</v>
      </c>
    </row>
    <row r="1131" spans="1:14" x14ac:dyDescent="0.25">
      <c r="A1131" s="17">
        <v>2019</v>
      </c>
      <c r="B1131" s="13" t="s">
        <v>36</v>
      </c>
      <c r="C1131" s="18">
        <v>1</v>
      </c>
      <c r="D1131" s="18">
        <v>1</v>
      </c>
      <c r="E1131" s="100">
        <v>1</v>
      </c>
      <c r="F1131" s="100" t="s">
        <v>64</v>
      </c>
      <c r="G1131" s="100" t="s">
        <v>114</v>
      </c>
      <c r="H1131" s="100" t="s">
        <v>113</v>
      </c>
      <c r="I1131" s="21">
        <v>0</v>
      </c>
      <c r="J1131" s="21">
        <v>0</v>
      </c>
      <c r="K1131" s="21">
        <v>0</v>
      </c>
      <c r="L1131" s="21">
        <v>0</v>
      </c>
      <c r="M1131" s="21">
        <v>-1.9481499999999983</v>
      </c>
      <c r="N1131" s="11">
        <v>223.55028999999999</v>
      </c>
    </row>
    <row r="1132" spans="1:14" x14ac:dyDescent="0.25">
      <c r="A1132" s="17">
        <v>2019</v>
      </c>
      <c r="B1132" s="13" t="s">
        <v>36</v>
      </c>
      <c r="C1132" s="18">
        <v>1</v>
      </c>
      <c r="D1132" s="18">
        <v>1</v>
      </c>
      <c r="E1132" s="100">
        <v>1</v>
      </c>
      <c r="F1132" s="100" t="s">
        <v>64</v>
      </c>
      <c r="G1132" s="100" t="s">
        <v>114</v>
      </c>
      <c r="H1132" s="100" t="s">
        <v>105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11">
        <v>0</v>
      </c>
    </row>
    <row r="1133" spans="1:14" x14ac:dyDescent="0.25">
      <c r="A1133" s="17">
        <v>2019</v>
      </c>
      <c r="B1133" s="13" t="s">
        <v>36</v>
      </c>
      <c r="C1133" s="18">
        <v>1</v>
      </c>
      <c r="D1133" s="18">
        <v>1</v>
      </c>
      <c r="E1133" s="100">
        <v>1</v>
      </c>
      <c r="F1133" s="100" t="s">
        <v>64</v>
      </c>
      <c r="G1133" s="100" t="s">
        <v>114</v>
      </c>
      <c r="H1133" s="100" t="s">
        <v>106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11">
        <v>0</v>
      </c>
    </row>
    <row r="1134" spans="1:14" x14ac:dyDescent="0.25">
      <c r="A1134" s="17">
        <v>2019</v>
      </c>
      <c r="B1134" s="13" t="s">
        <v>36</v>
      </c>
      <c r="C1134" s="18">
        <v>1</v>
      </c>
      <c r="D1134" s="18">
        <v>1</v>
      </c>
      <c r="E1134" s="100">
        <v>0</v>
      </c>
      <c r="F1134" s="100" t="s">
        <v>64</v>
      </c>
      <c r="G1134" s="100" t="s">
        <v>114</v>
      </c>
      <c r="H1134" s="100" t="s">
        <v>107</v>
      </c>
      <c r="I1134" s="21">
        <v>0</v>
      </c>
      <c r="J1134" s="21">
        <v>0</v>
      </c>
      <c r="K1134" s="21">
        <v>0</v>
      </c>
      <c r="L1134" s="21">
        <v>0</v>
      </c>
      <c r="M1134" s="21">
        <v>2.5236400000000003</v>
      </c>
      <c r="N1134" s="11">
        <v>362.71314000000001</v>
      </c>
    </row>
    <row r="1135" spans="1:14" x14ac:dyDescent="0.25">
      <c r="A1135" s="17">
        <v>2019</v>
      </c>
      <c r="B1135" s="13" t="s">
        <v>36</v>
      </c>
      <c r="C1135" s="18">
        <v>1</v>
      </c>
      <c r="D1135" s="18">
        <v>1</v>
      </c>
      <c r="E1135" s="100">
        <v>0</v>
      </c>
      <c r="F1135" s="100" t="s">
        <v>64</v>
      </c>
      <c r="G1135" s="100" t="s">
        <v>114</v>
      </c>
      <c r="H1135" s="100" t="s">
        <v>58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11">
        <v>140.90031999999999</v>
      </c>
    </row>
    <row r="1136" spans="1:14" x14ac:dyDescent="0.25">
      <c r="A1136" s="17">
        <v>2019</v>
      </c>
      <c r="B1136" s="13" t="s">
        <v>36</v>
      </c>
      <c r="C1136" s="18">
        <v>1</v>
      </c>
      <c r="D1136" s="18">
        <v>0</v>
      </c>
      <c r="E1136" s="100">
        <v>0</v>
      </c>
      <c r="F1136" s="100" t="s">
        <v>64</v>
      </c>
      <c r="G1136" s="100" t="s">
        <v>114</v>
      </c>
      <c r="H1136" s="100" t="s">
        <v>88</v>
      </c>
      <c r="I1136" s="21">
        <v>0</v>
      </c>
      <c r="J1136" s="21">
        <v>0</v>
      </c>
      <c r="K1136" s="21">
        <v>0</v>
      </c>
      <c r="L1136" s="21">
        <v>0</v>
      </c>
      <c r="M1136" s="21">
        <v>0</v>
      </c>
      <c r="N1136" s="11">
        <v>0</v>
      </c>
    </row>
    <row r="1137" spans="1:14" x14ac:dyDescent="0.25">
      <c r="A1137" s="17">
        <v>2019</v>
      </c>
      <c r="B1137" s="13" t="s">
        <v>36</v>
      </c>
      <c r="C1137" s="18">
        <v>1</v>
      </c>
      <c r="D1137" s="18">
        <v>0</v>
      </c>
      <c r="E1137" s="100">
        <v>0</v>
      </c>
      <c r="F1137" s="100" t="s">
        <v>64</v>
      </c>
      <c r="G1137" s="100" t="s">
        <v>114</v>
      </c>
      <c r="H1137" s="100" t="s">
        <v>87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11">
        <v>22.04373</v>
      </c>
    </row>
    <row r="1138" spans="1:14" x14ac:dyDescent="0.25">
      <c r="A1138" s="17">
        <v>2019</v>
      </c>
      <c r="B1138" s="13" t="s">
        <v>36</v>
      </c>
      <c r="C1138" s="18">
        <v>1</v>
      </c>
      <c r="D1138" s="18">
        <v>1</v>
      </c>
      <c r="E1138" s="100">
        <v>1</v>
      </c>
      <c r="F1138" s="100" t="s">
        <v>82</v>
      </c>
      <c r="G1138" s="100" t="s">
        <v>115</v>
      </c>
      <c r="H1138" s="100" t="s">
        <v>61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11">
        <v>2000000</v>
      </c>
    </row>
    <row r="1139" spans="1:14" x14ac:dyDescent="0.25">
      <c r="A1139" s="17">
        <v>2019</v>
      </c>
      <c r="B1139" s="13" t="s">
        <v>36</v>
      </c>
      <c r="C1139" s="18">
        <v>1</v>
      </c>
      <c r="D1139" s="18">
        <v>1</v>
      </c>
      <c r="E1139" s="100">
        <v>1</v>
      </c>
      <c r="F1139" s="100" t="s">
        <v>82</v>
      </c>
      <c r="G1139" s="100" t="s">
        <v>116</v>
      </c>
      <c r="H1139" s="100" t="s">
        <v>61</v>
      </c>
      <c r="I1139" s="21">
        <v>0</v>
      </c>
      <c r="J1139" s="21">
        <v>0</v>
      </c>
      <c r="K1139" s="21">
        <v>3.9028499999999999</v>
      </c>
      <c r="L1139" s="21">
        <v>0</v>
      </c>
      <c r="M1139" s="21">
        <v>0</v>
      </c>
      <c r="N1139" s="11">
        <v>1750000</v>
      </c>
    </row>
    <row r="1140" spans="1:14" x14ac:dyDescent="0.25">
      <c r="A1140" s="17">
        <v>2019</v>
      </c>
      <c r="B1140" s="13" t="s">
        <v>36</v>
      </c>
      <c r="C1140" s="18">
        <v>1</v>
      </c>
      <c r="D1140" s="18">
        <v>1</v>
      </c>
      <c r="E1140" s="100">
        <v>0</v>
      </c>
      <c r="F1140" s="100" t="s">
        <v>82</v>
      </c>
      <c r="G1140" s="100" t="s">
        <v>117</v>
      </c>
      <c r="H1140" s="100" t="s">
        <v>118</v>
      </c>
      <c r="I1140" s="21">
        <v>0</v>
      </c>
      <c r="J1140" s="21">
        <v>26278.331709999999</v>
      </c>
      <c r="K1140" s="21">
        <v>506.40535</v>
      </c>
      <c r="L1140" s="21">
        <v>0</v>
      </c>
      <c r="M1140" s="21">
        <v>0</v>
      </c>
      <c r="N1140" s="11">
        <v>105113.32688999997</v>
      </c>
    </row>
    <row r="1141" spans="1:14" x14ac:dyDescent="0.25">
      <c r="A1141" s="17">
        <v>2019</v>
      </c>
      <c r="B1141" s="13" t="s">
        <v>36</v>
      </c>
      <c r="C1141" s="18">
        <v>1</v>
      </c>
      <c r="D1141" s="18">
        <v>1</v>
      </c>
      <c r="E1141" s="100">
        <v>1</v>
      </c>
      <c r="F1141" s="100" t="s">
        <v>82</v>
      </c>
      <c r="G1141" s="100" t="s">
        <v>119</v>
      </c>
      <c r="H1141" s="100" t="s">
        <v>61</v>
      </c>
      <c r="I1141" s="21">
        <v>0</v>
      </c>
      <c r="J1141" s="21">
        <v>0</v>
      </c>
      <c r="K1141" s="21">
        <v>1.0984</v>
      </c>
      <c r="L1141" s="21">
        <v>0</v>
      </c>
      <c r="M1141" s="21">
        <v>0</v>
      </c>
      <c r="N1141" s="11">
        <v>1000000</v>
      </c>
    </row>
    <row r="1142" spans="1:14" x14ac:dyDescent="0.25">
      <c r="A1142" s="17">
        <v>2019</v>
      </c>
      <c r="B1142" s="13" t="s">
        <v>36</v>
      </c>
      <c r="C1142" s="18">
        <v>1</v>
      </c>
      <c r="D1142" s="18">
        <v>1</v>
      </c>
      <c r="E1142" s="100">
        <v>1</v>
      </c>
      <c r="F1142" s="100" t="s">
        <v>82</v>
      </c>
      <c r="G1142" s="100" t="s">
        <v>120</v>
      </c>
      <c r="H1142" s="100" t="s">
        <v>61</v>
      </c>
      <c r="I1142" s="21">
        <v>0</v>
      </c>
      <c r="J1142" s="21">
        <v>0</v>
      </c>
      <c r="K1142" s="21">
        <v>0</v>
      </c>
      <c r="L1142" s="21">
        <v>0</v>
      </c>
      <c r="M1142" s="21">
        <v>0</v>
      </c>
      <c r="N1142" s="11">
        <v>1000000</v>
      </c>
    </row>
    <row r="1143" spans="1:14" x14ac:dyDescent="0.25">
      <c r="A1143" s="17">
        <v>2019</v>
      </c>
      <c r="B1143" s="13" t="s">
        <v>36</v>
      </c>
      <c r="C1143" s="18">
        <v>1</v>
      </c>
      <c r="D1143" s="18">
        <v>1</v>
      </c>
      <c r="E1143" s="100">
        <v>1</v>
      </c>
      <c r="F1143" s="100" t="s">
        <v>82</v>
      </c>
      <c r="G1143" s="100" t="s">
        <v>121</v>
      </c>
      <c r="H1143" s="100" t="s">
        <v>61</v>
      </c>
      <c r="I1143" s="21">
        <v>0</v>
      </c>
      <c r="J1143" s="21">
        <v>0</v>
      </c>
      <c r="K1143" s="21">
        <v>110937.5</v>
      </c>
      <c r="L1143" s="21">
        <v>0</v>
      </c>
      <c r="M1143" s="21">
        <v>0</v>
      </c>
      <c r="N1143" s="11">
        <v>2500000</v>
      </c>
    </row>
    <row r="1144" spans="1:14" x14ac:dyDescent="0.25">
      <c r="A1144" s="17">
        <v>2019</v>
      </c>
      <c r="B1144" s="13" t="s">
        <v>36</v>
      </c>
      <c r="C1144" s="18">
        <v>1</v>
      </c>
      <c r="D1144" s="18">
        <v>1</v>
      </c>
      <c r="E1144" s="100">
        <v>0</v>
      </c>
      <c r="F1144" s="100" t="s">
        <v>82</v>
      </c>
      <c r="G1144" s="100" t="s">
        <v>117</v>
      </c>
      <c r="H1144" s="100" t="s">
        <v>122</v>
      </c>
      <c r="I1144" s="21">
        <v>0</v>
      </c>
      <c r="J1144" s="21">
        <v>0</v>
      </c>
      <c r="K1144" s="21">
        <v>2312.5</v>
      </c>
      <c r="L1144" s="21">
        <v>0</v>
      </c>
      <c r="M1144" s="21">
        <v>0</v>
      </c>
      <c r="N1144" s="11">
        <v>300000</v>
      </c>
    </row>
    <row r="1145" spans="1:14" x14ac:dyDescent="0.25">
      <c r="A1145" s="17">
        <v>2019</v>
      </c>
      <c r="B1145" s="13" t="s">
        <v>36</v>
      </c>
      <c r="C1145" s="18">
        <v>1</v>
      </c>
      <c r="D1145" s="18">
        <v>1</v>
      </c>
      <c r="E1145" s="100">
        <v>1</v>
      </c>
      <c r="F1145" s="100" t="s">
        <v>82</v>
      </c>
      <c r="G1145" s="100" t="s">
        <v>123</v>
      </c>
      <c r="H1145" s="100" t="s">
        <v>61</v>
      </c>
      <c r="I1145" s="21">
        <v>0</v>
      </c>
      <c r="J1145" s="21">
        <v>0</v>
      </c>
      <c r="K1145" s="21">
        <v>0</v>
      </c>
      <c r="L1145" s="21">
        <v>0</v>
      </c>
      <c r="M1145" s="21">
        <v>0</v>
      </c>
      <c r="N1145" s="11">
        <v>3000000</v>
      </c>
    </row>
    <row r="1146" spans="1:14" x14ac:dyDescent="0.25">
      <c r="A1146" s="17">
        <v>2019</v>
      </c>
      <c r="B1146" s="13" t="s">
        <v>36</v>
      </c>
      <c r="C1146" s="18">
        <v>1</v>
      </c>
      <c r="D1146" s="18">
        <v>1</v>
      </c>
      <c r="E1146" s="100">
        <v>1</v>
      </c>
      <c r="F1146" s="100" t="s">
        <v>82</v>
      </c>
      <c r="G1146" s="100" t="s">
        <v>124</v>
      </c>
      <c r="H1146" s="100" t="s">
        <v>61</v>
      </c>
      <c r="I1146" s="21">
        <v>0</v>
      </c>
      <c r="J1146" s="21">
        <v>0</v>
      </c>
      <c r="K1146" s="21">
        <v>1.1151</v>
      </c>
      <c r="L1146" s="21">
        <v>0</v>
      </c>
      <c r="M1146" s="21">
        <v>0</v>
      </c>
      <c r="N1146" s="11">
        <v>2125000</v>
      </c>
    </row>
    <row r="1147" spans="1:14" x14ac:dyDescent="0.25">
      <c r="A1147" s="17">
        <v>2019</v>
      </c>
      <c r="B1147" s="13" t="s">
        <v>36</v>
      </c>
      <c r="C1147" s="18">
        <v>1</v>
      </c>
      <c r="D1147" s="18">
        <v>1</v>
      </c>
      <c r="E1147" s="100">
        <v>1</v>
      </c>
      <c r="F1147" s="100" t="s">
        <v>82</v>
      </c>
      <c r="G1147" s="100" t="s">
        <v>136</v>
      </c>
      <c r="H1147" s="100" t="s">
        <v>61</v>
      </c>
      <c r="I1147" s="21">
        <v>0</v>
      </c>
      <c r="J1147" s="21">
        <v>0</v>
      </c>
      <c r="K1147" s="21">
        <v>0</v>
      </c>
      <c r="L1147" s="21">
        <v>0</v>
      </c>
      <c r="M1147" s="21">
        <v>0</v>
      </c>
      <c r="N1147" s="11">
        <v>600000</v>
      </c>
    </row>
    <row r="1148" spans="1:14" x14ac:dyDescent="0.25">
      <c r="A1148" s="17">
        <v>2019</v>
      </c>
      <c r="B1148" s="13" t="s">
        <v>36</v>
      </c>
      <c r="C1148" s="18">
        <v>1</v>
      </c>
      <c r="D1148" s="18">
        <v>1</v>
      </c>
      <c r="E1148" s="100">
        <v>1</v>
      </c>
      <c r="F1148" s="100" t="s">
        <v>82</v>
      </c>
      <c r="G1148" s="100" t="s">
        <v>137</v>
      </c>
      <c r="H1148" s="100" t="s">
        <v>61</v>
      </c>
      <c r="I1148" s="21">
        <v>0</v>
      </c>
      <c r="J1148" s="21">
        <v>0</v>
      </c>
      <c r="K1148" s="21">
        <v>20.634519999999998</v>
      </c>
      <c r="L1148" s="21">
        <v>0</v>
      </c>
      <c r="M1148" s="21">
        <v>0</v>
      </c>
      <c r="N1148" s="11">
        <v>1400000</v>
      </c>
    </row>
    <row r="1149" spans="1:14" x14ac:dyDescent="0.25">
      <c r="A1149" s="17">
        <v>2019</v>
      </c>
      <c r="B1149" s="13" t="s">
        <v>36</v>
      </c>
      <c r="C1149" s="18">
        <v>1</v>
      </c>
      <c r="D1149" s="18">
        <v>1</v>
      </c>
      <c r="E1149" s="100">
        <v>0</v>
      </c>
      <c r="F1149" s="100" t="s">
        <v>131</v>
      </c>
      <c r="G1149" s="100" t="s">
        <v>132</v>
      </c>
      <c r="H1149" s="100" t="s">
        <v>118</v>
      </c>
      <c r="I1149" s="21">
        <v>0</v>
      </c>
      <c r="J1149" s="21">
        <v>8804.5174499999266</v>
      </c>
      <c r="K1149" s="21">
        <v>0</v>
      </c>
      <c r="L1149" s="21">
        <v>0</v>
      </c>
      <c r="M1149" s="21">
        <v>0</v>
      </c>
      <c r="N1149" s="11">
        <v>672614.79416000005</v>
      </c>
    </row>
    <row r="1150" spans="1:14" x14ac:dyDescent="0.25">
      <c r="A1150" s="17">
        <v>2019</v>
      </c>
      <c r="B1150" s="13" t="s">
        <v>36</v>
      </c>
      <c r="C1150" s="18">
        <v>1</v>
      </c>
      <c r="D1150" s="18">
        <v>1</v>
      </c>
      <c r="E1150" s="100">
        <v>0</v>
      </c>
      <c r="F1150" s="100" t="s">
        <v>125</v>
      </c>
      <c r="G1150" s="100" t="s">
        <v>126</v>
      </c>
      <c r="H1150" s="100" t="s">
        <v>108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11">
        <v>0</v>
      </c>
    </row>
    <row r="1151" spans="1:14" x14ac:dyDescent="0.25">
      <c r="A1151" s="17">
        <v>2019</v>
      </c>
      <c r="B1151" s="13" t="s">
        <v>36</v>
      </c>
      <c r="C1151" s="18">
        <v>1</v>
      </c>
      <c r="D1151" s="18">
        <v>1</v>
      </c>
      <c r="E1151" s="100">
        <v>0</v>
      </c>
      <c r="F1151" s="100" t="s">
        <v>125</v>
      </c>
      <c r="G1151" s="100" t="s">
        <v>126</v>
      </c>
      <c r="H1151" s="100" t="s">
        <v>108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11">
        <v>0</v>
      </c>
    </row>
    <row r="1152" spans="1:14" x14ac:dyDescent="0.25">
      <c r="A1152" s="17">
        <v>2019</v>
      </c>
      <c r="B1152" s="13" t="s">
        <v>36</v>
      </c>
      <c r="C1152" s="18">
        <v>1</v>
      </c>
      <c r="D1152" s="18">
        <v>1</v>
      </c>
      <c r="E1152" s="100">
        <v>0</v>
      </c>
      <c r="F1152" s="100" t="s">
        <v>125</v>
      </c>
      <c r="G1152" s="100" t="s">
        <v>126</v>
      </c>
      <c r="H1152" s="100" t="s">
        <v>108</v>
      </c>
      <c r="I1152" s="21">
        <v>0</v>
      </c>
      <c r="J1152" s="21">
        <v>0</v>
      </c>
      <c r="K1152" s="21">
        <v>0</v>
      </c>
      <c r="L1152" s="21">
        <v>0</v>
      </c>
      <c r="M1152" s="21">
        <v>0</v>
      </c>
      <c r="N1152" s="11">
        <v>0</v>
      </c>
    </row>
    <row r="1153" spans="1:14" x14ac:dyDescent="0.25">
      <c r="A1153" s="17">
        <v>2019</v>
      </c>
      <c r="B1153" s="13" t="s">
        <v>36</v>
      </c>
      <c r="C1153" s="18">
        <v>1</v>
      </c>
      <c r="D1153" s="18">
        <v>1</v>
      </c>
      <c r="E1153" s="100">
        <v>0</v>
      </c>
      <c r="F1153" s="100" t="s">
        <v>125</v>
      </c>
      <c r="G1153" s="100" t="s">
        <v>127</v>
      </c>
      <c r="H1153" s="100" t="s">
        <v>108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11">
        <v>0</v>
      </c>
    </row>
    <row r="1154" spans="1:14" x14ac:dyDescent="0.25">
      <c r="A1154" s="17">
        <v>2019</v>
      </c>
      <c r="B1154" s="13" t="s">
        <v>36</v>
      </c>
      <c r="C1154" s="18">
        <v>1</v>
      </c>
      <c r="D1154" s="18">
        <v>1</v>
      </c>
      <c r="E1154" s="100">
        <v>0</v>
      </c>
      <c r="F1154" s="100" t="s">
        <v>125</v>
      </c>
      <c r="G1154" s="100" t="s">
        <v>127</v>
      </c>
      <c r="H1154" s="100" t="s">
        <v>108</v>
      </c>
      <c r="I1154" s="21">
        <v>0</v>
      </c>
      <c r="J1154" s="21">
        <v>0</v>
      </c>
      <c r="K1154" s="21">
        <v>0</v>
      </c>
      <c r="L1154" s="21">
        <v>0</v>
      </c>
      <c r="M1154" s="21">
        <v>0</v>
      </c>
      <c r="N1154" s="11">
        <v>0</v>
      </c>
    </row>
    <row r="1155" spans="1:14" x14ac:dyDescent="0.25">
      <c r="A1155" s="17">
        <v>2019</v>
      </c>
      <c r="B1155" s="13" t="s">
        <v>36</v>
      </c>
      <c r="C1155" s="18">
        <v>1</v>
      </c>
      <c r="D1155" s="18">
        <v>1</v>
      </c>
      <c r="E1155" s="100">
        <v>0</v>
      </c>
      <c r="F1155" s="100" t="s">
        <v>125</v>
      </c>
      <c r="G1155" s="100" t="s">
        <v>128</v>
      </c>
      <c r="H1155" s="100" t="s">
        <v>108</v>
      </c>
      <c r="I1155" s="21">
        <v>0</v>
      </c>
      <c r="J1155" s="21">
        <v>39238.114880000241</v>
      </c>
      <c r="K1155" s="21">
        <v>314.51555999999982</v>
      </c>
      <c r="L1155" s="21">
        <v>0</v>
      </c>
      <c r="M1155" s="21">
        <v>0</v>
      </c>
      <c r="N1155" s="11">
        <v>0</v>
      </c>
    </row>
    <row r="1156" spans="1:14" x14ac:dyDescent="0.25">
      <c r="A1156" s="17">
        <v>2019</v>
      </c>
      <c r="B1156" s="13" t="s">
        <v>36</v>
      </c>
      <c r="C1156" s="18">
        <v>1</v>
      </c>
      <c r="D1156" s="18">
        <v>1</v>
      </c>
      <c r="E1156" s="100">
        <v>0</v>
      </c>
      <c r="F1156" s="100" t="s">
        <v>125</v>
      </c>
      <c r="G1156" s="100" t="s">
        <v>129</v>
      </c>
      <c r="H1156" s="100" t="s">
        <v>108</v>
      </c>
      <c r="I1156" s="21">
        <v>0</v>
      </c>
      <c r="J1156" s="21">
        <v>19166.666666666686</v>
      </c>
      <c r="K1156" s="21">
        <v>861.67296875000466</v>
      </c>
      <c r="L1156" s="21">
        <v>0</v>
      </c>
      <c r="M1156" s="21">
        <v>0</v>
      </c>
      <c r="N1156" s="11">
        <v>88333.333333333139</v>
      </c>
    </row>
    <row r="1157" spans="1:14" x14ac:dyDescent="0.25">
      <c r="A1157" s="17">
        <v>2019</v>
      </c>
      <c r="B1157" s="13" t="s">
        <v>36</v>
      </c>
      <c r="C1157" s="18">
        <v>1</v>
      </c>
      <c r="D1157" s="18">
        <v>1</v>
      </c>
      <c r="E1157" s="100">
        <v>0</v>
      </c>
      <c r="F1157" s="100" t="s">
        <v>125</v>
      </c>
      <c r="G1157" s="100" t="s">
        <v>130</v>
      </c>
      <c r="H1157" s="100" t="s">
        <v>108</v>
      </c>
      <c r="I1157" s="21">
        <v>0</v>
      </c>
      <c r="J1157" s="21">
        <v>0</v>
      </c>
      <c r="K1157" s="21">
        <v>0</v>
      </c>
      <c r="L1157" s="21">
        <v>0</v>
      </c>
      <c r="M1157" s="21">
        <v>0</v>
      </c>
      <c r="N1157" s="11">
        <v>0</v>
      </c>
    </row>
    <row r="1158" spans="1:14" x14ac:dyDescent="0.25">
      <c r="A1158" s="17">
        <v>2019</v>
      </c>
      <c r="B1158" s="13" t="s">
        <v>36</v>
      </c>
      <c r="C1158" s="18">
        <v>1</v>
      </c>
      <c r="D1158" s="18">
        <v>0</v>
      </c>
      <c r="E1158" s="100">
        <v>0</v>
      </c>
      <c r="F1158" s="100" t="s">
        <v>133</v>
      </c>
      <c r="G1158" s="100" t="s">
        <v>134</v>
      </c>
      <c r="H1158" s="100" t="s">
        <v>68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11">
        <v>360889.80570000003</v>
      </c>
    </row>
    <row r="1159" spans="1:14" x14ac:dyDescent="0.25">
      <c r="A1159" s="17">
        <v>2019</v>
      </c>
      <c r="B1159" s="13" t="s">
        <v>36</v>
      </c>
      <c r="C1159" s="18">
        <v>1</v>
      </c>
      <c r="D1159" s="18">
        <v>0</v>
      </c>
      <c r="E1159" s="100">
        <v>0</v>
      </c>
      <c r="F1159" s="100" t="s">
        <v>133</v>
      </c>
      <c r="G1159" s="100" t="s">
        <v>135</v>
      </c>
      <c r="H1159" s="100" t="s">
        <v>68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11">
        <v>350339.00332289998</v>
      </c>
    </row>
    <row r="1160" spans="1:14" x14ac:dyDescent="0.25">
      <c r="A1160" s="17">
        <v>2019</v>
      </c>
      <c r="B1160" s="13" t="s">
        <v>37</v>
      </c>
      <c r="C1160" s="18">
        <v>1</v>
      </c>
      <c r="D1160" s="18">
        <v>1</v>
      </c>
      <c r="E1160" s="100">
        <v>0</v>
      </c>
      <c r="F1160" s="100" t="s">
        <v>54</v>
      </c>
      <c r="G1160" s="100" t="s">
        <v>55</v>
      </c>
      <c r="H1160" s="100" t="s">
        <v>56</v>
      </c>
      <c r="I1160" s="21">
        <v>0</v>
      </c>
      <c r="J1160" s="21">
        <v>0</v>
      </c>
      <c r="K1160" s="21">
        <v>0</v>
      </c>
      <c r="L1160" s="21">
        <v>0</v>
      </c>
      <c r="M1160" s="21">
        <v>0</v>
      </c>
      <c r="N1160" s="11">
        <v>0</v>
      </c>
    </row>
    <row r="1161" spans="1:14" x14ac:dyDescent="0.25">
      <c r="A1161" s="17">
        <v>2019</v>
      </c>
      <c r="B1161" s="13" t="s">
        <v>37</v>
      </c>
      <c r="C1161" s="18">
        <v>1</v>
      </c>
      <c r="D1161" s="18">
        <v>1</v>
      </c>
      <c r="E1161" s="100">
        <v>0</v>
      </c>
      <c r="F1161" s="100" t="s">
        <v>54</v>
      </c>
      <c r="G1161" s="100" t="s">
        <v>55</v>
      </c>
      <c r="H1161" s="100" t="s">
        <v>57</v>
      </c>
      <c r="I1161" s="21">
        <v>0</v>
      </c>
      <c r="J1161" s="21">
        <v>0</v>
      </c>
      <c r="K1161" s="21">
        <v>0</v>
      </c>
      <c r="L1161" s="21">
        <v>0</v>
      </c>
      <c r="M1161" s="21">
        <v>0</v>
      </c>
      <c r="N1161" s="11">
        <v>2083.3339999999998</v>
      </c>
    </row>
    <row r="1162" spans="1:14" x14ac:dyDescent="0.25">
      <c r="A1162" s="17">
        <v>2019</v>
      </c>
      <c r="B1162" s="13" t="s">
        <v>37</v>
      </c>
      <c r="C1162" s="18">
        <v>1</v>
      </c>
      <c r="D1162" s="18">
        <v>1</v>
      </c>
      <c r="E1162" s="100">
        <v>0</v>
      </c>
      <c r="F1162" s="100" t="s">
        <v>54</v>
      </c>
      <c r="G1162" s="100" t="s">
        <v>55</v>
      </c>
      <c r="H1162" s="100" t="s">
        <v>58</v>
      </c>
      <c r="I1162" s="21">
        <v>0</v>
      </c>
      <c r="J1162" s="21">
        <v>0</v>
      </c>
      <c r="K1162" s="21">
        <v>0</v>
      </c>
      <c r="L1162" s="21">
        <v>0</v>
      </c>
      <c r="M1162" s="21">
        <v>0</v>
      </c>
      <c r="N1162" s="11">
        <v>0</v>
      </c>
    </row>
    <row r="1163" spans="1:14" x14ac:dyDescent="0.25">
      <c r="A1163" s="17">
        <v>2019</v>
      </c>
      <c r="B1163" s="13" t="s">
        <v>37</v>
      </c>
      <c r="C1163" s="18">
        <v>1</v>
      </c>
      <c r="D1163" s="18">
        <v>1</v>
      </c>
      <c r="E1163" s="100">
        <v>1</v>
      </c>
      <c r="F1163" s="100" t="s">
        <v>59</v>
      </c>
      <c r="G1163" s="100" t="s">
        <v>60</v>
      </c>
      <c r="H1163" s="100" t="s">
        <v>61</v>
      </c>
      <c r="I1163" s="21">
        <v>0</v>
      </c>
      <c r="J1163" s="21">
        <v>48022.223059999997</v>
      </c>
      <c r="K1163" s="21">
        <v>15281.904060000001</v>
      </c>
      <c r="L1163" s="21">
        <v>0</v>
      </c>
      <c r="M1163" s="21">
        <v>-1104.185770000091</v>
      </c>
      <c r="N1163" s="11">
        <v>2650058.62574</v>
      </c>
    </row>
    <row r="1164" spans="1:14" x14ac:dyDescent="0.25">
      <c r="A1164" s="17">
        <v>2019</v>
      </c>
      <c r="B1164" s="13" t="s">
        <v>37</v>
      </c>
      <c r="C1164" s="18">
        <v>1</v>
      </c>
      <c r="D1164" s="18">
        <v>1</v>
      </c>
      <c r="E1164" s="100">
        <v>0</v>
      </c>
      <c r="F1164" s="100" t="s">
        <v>59</v>
      </c>
      <c r="G1164" s="100" t="s">
        <v>60</v>
      </c>
      <c r="H1164" s="100" t="s">
        <v>62</v>
      </c>
      <c r="I1164" s="21">
        <v>0</v>
      </c>
      <c r="J1164" s="21">
        <v>0</v>
      </c>
      <c r="K1164" s="21">
        <v>0</v>
      </c>
      <c r="L1164" s="21">
        <v>0</v>
      </c>
      <c r="M1164" s="21">
        <v>0</v>
      </c>
      <c r="N1164" s="11">
        <v>0</v>
      </c>
    </row>
    <row r="1165" spans="1:14" x14ac:dyDescent="0.25">
      <c r="A1165" s="17">
        <v>2019</v>
      </c>
      <c r="B1165" s="13" t="s">
        <v>37</v>
      </c>
      <c r="C1165" s="18">
        <v>1</v>
      </c>
      <c r="D1165" s="18">
        <v>1</v>
      </c>
      <c r="E1165" s="100">
        <v>0</v>
      </c>
      <c r="F1165" s="100" t="s">
        <v>59</v>
      </c>
      <c r="G1165" s="100" t="s">
        <v>60</v>
      </c>
      <c r="H1165" s="100" t="s">
        <v>56</v>
      </c>
      <c r="I1165" s="21">
        <v>0</v>
      </c>
      <c r="J1165" s="21">
        <v>52500</v>
      </c>
      <c r="K1165" s="21">
        <v>6718.1080099999999</v>
      </c>
      <c r="L1165" s="21">
        <v>0</v>
      </c>
      <c r="M1165" s="21">
        <v>0</v>
      </c>
      <c r="N1165" s="11">
        <v>263000</v>
      </c>
    </row>
    <row r="1166" spans="1:14" x14ac:dyDescent="0.25">
      <c r="A1166" s="17">
        <v>2019</v>
      </c>
      <c r="B1166" s="13" t="s">
        <v>37</v>
      </c>
      <c r="C1166" s="18">
        <v>1</v>
      </c>
      <c r="D1166" s="18">
        <v>1</v>
      </c>
      <c r="E1166" s="100">
        <v>0</v>
      </c>
      <c r="F1166" s="100" t="s">
        <v>59</v>
      </c>
      <c r="G1166" s="100" t="s">
        <v>60</v>
      </c>
      <c r="H1166" s="100" t="s">
        <v>63</v>
      </c>
      <c r="I1166" s="21">
        <v>0</v>
      </c>
      <c r="J1166" s="21">
        <v>0</v>
      </c>
      <c r="K1166" s="21">
        <v>201.09166999999999</v>
      </c>
      <c r="L1166" s="21">
        <v>0</v>
      </c>
      <c r="M1166" s="21">
        <v>0</v>
      </c>
      <c r="N1166" s="11">
        <v>58500</v>
      </c>
    </row>
    <row r="1167" spans="1:14" x14ac:dyDescent="0.25">
      <c r="A1167" s="17">
        <v>2019</v>
      </c>
      <c r="B1167" s="13" t="s">
        <v>37</v>
      </c>
      <c r="C1167" s="18">
        <v>1</v>
      </c>
      <c r="D1167" s="18">
        <v>1</v>
      </c>
      <c r="E1167" s="100">
        <v>0</v>
      </c>
      <c r="F1167" s="100" t="s">
        <v>59</v>
      </c>
      <c r="G1167" s="100" t="s">
        <v>60</v>
      </c>
      <c r="H1167" s="100" t="s">
        <v>57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11">
        <v>83906.569799999997</v>
      </c>
    </row>
    <row r="1168" spans="1:14" x14ac:dyDescent="0.25">
      <c r="A1168" s="17">
        <v>2019</v>
      </c>
      <c r="B1168" s="13" t="s">
        <v>37</v>
      </c>
      <c r="C1168" s="18">
        <v>1</v>
      </c>
      <c r="D1168" s="18">
        <v>1</v>
      </c>
      <c r="E1168" s="100">
        <v>1</v>
      </c>
      <c r="F1168" s="100" t="s">
        <v>64</v>
      </c>
      <c r="G1168" s="100" t="s">
        <v>65</v>
      </c>
      <c r="H1168" s="100" t="s">
        <v>61</v>
      </c>
      <c r="I1168" s="21">
        <v>7253.2869799999999</v>
      </c>
      <c r="J1168" s="21">
        <v>6426.3064400000003</v>
      </c>
      <c r="K1168" s="21">
        <v>7964.5517499999996</v>
      </c>
      <c r="L1168" s="21">
        <v>0</v>
      </c>
      <c r="M1168" s="21">
        <v>5.7762300007934755</v>
      </c>
      <c r="N1168" s="11">
        <v>5849415.8184799999</v>
      </c>
    </row>
    <row r="1169" spans="1:14" x14ac:dyDescent="0.25">
      <c r="A1169" s="17">
        <v>2019</v>
      </c>
      <c r="B1169" s="13" t="s">
        <v>37</v>
      </c>
      <c r="C1169" s="18">
        <v>1</v>
      </c>
      <c r="D1169" s="18">
        <v>1</v>
      </c>
      <c r="E1169" s="100">
        <v>0</v>
      </c>
      <c r="F1169" s="100" t="s">
        <v>64</v>
      </c>
      <c r="G1169" s="100" t="s">
        <v>65</v>
      </c>
      <c r="H1169" s="100" t="s">
        <v>66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11">
        <v>99186.003589999993</v>
      </c>
    </row>
    <row r="1170" spans="1:14" x14ac:dyDescent="0.25">
      <c r="A1170" s="17">
        <v>2019</v>
      </c>
      <c r="B1170" s="13" t="s">
        <v>37</v>
      </c>
      <c r="C1170" s="18">
        <v>1</v>
      </c>
      <c r="D1170" s="18">
        <v>1</v>
      </c>
      <c r="E1170" s="100">
        <v>0</v>
      </c>
      <c r="F1170" s="100" t="s">
        <v>64</v>
      </c>
      <c r="G1170" s="100" t="s">
        <v>65</v>
      </c>
      <c r="H1170" s="100" t="s">
        <v>67</v>
      </c>
      <c r="I1170" s="21">
        <v>0</v>
      </c>
      <c r="J1170" s="21">
        <v>0</v>
      </c>
      <c r="K1170" s="21">
        <v>0</v>
      </c>
      <c r="L1170" s="21">
        <v>0</v>
      </c>
      <c r="M1170" s="21">
        <v>0</v>
      </c>
      <c r="N1170" s="11">
        <v>0</v>
      </c>
    </row>
    <row r="1171" spans="1:14" x14ac:dyDescent="0.25">
      <c r="A1171" s="17">
        <v>2019</v>
      </c>
      <c r="B1171" s="13" t="s">
        <v>37</v>
      </c>
      <c r="C1171" s="18">
        <v>1</v>
      </c>
      <c r="D1171" s="18">
        <v>0</v>
      </c>
      <c r="E1171" s="100">
        <v>0</v>
      </c>
      <c r="F1171" s="100" t="s">
        <v>64</v>
      </c>
      <c r="G1171" s="100" t="s">
        <v>65</v>
      </c>
      <c r="H1171" s="100" t="s">
        <v>68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11">
        <v>0</v>
      </c>
    </row>
    <row r="1172" spans="1:14" x14ac:dyDescent="0.25">
      <c r="A1172" s="17">
        <v>2019</v>
      </c>
      <c r="B1172" s="13" t="s">
        <v>37</v>
      </c>
      <c r="C1172" s="18">
        <v>1</v>
      </c>
      <c r="D1172" s="18">
        <v>1</v>
      </c>
      <c r="E1172" s="100">
        <v>1</v>
      </c>
      <c r="F1172" s="100" t="s">
        <v>64</v>
      </c>
      <c r="G1172" s="100" t="s">
        <v>65</v>
      </c>
      <c r="H1172" s="100" t="s">
        <v>69</v>
      </c>
      <c r="I1172" s="21">
        <v>0</v>
      </c>
      <c r="J1172" s="21">
        <v>0</v>
      </c>
      <c r="K1172" s="21">
        <v>0</v>
      </c>
      <c r="L1172" s="21">
        <v>0</v>
      </c>
      <c r="M1172" s="21">
        <v>-17.622060000000147</v>
      </c>
      <c r="N1172" s="11">
        <v>1849.0571199999999</v>
      </c>
    </row>
    <row r="1173" spans="1:14" x14ac:dyDescent="0.25">
      <c r="A1173" s="17">
        <v>2019</v>
      </c>
      <c r="B1173" s="13" t="s">
        <v>37</v>
      </c>
      <c r="C1173" s="18">
        <v>1</v>
      </c>
      <c r="D1173" s="18">
        <v>1</v>
      </c>
      <c r="E1173" s="100">
        <v>0</v>
      </c>
      <c r="F1173" s="100" t="s">
        <v>64</v>
      </c>
      <c r="G1173" s="100" t="s">
        <v>65</v>
      </c>
      <c r="H1173" s="100" t="s">
        <v>70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11">
        <v>0</v>
      </c>
    </row>
    <row r="1174" spans="1:14" x14ac:dyDescent="0.25">
      <c r="A1174" s="17">
        <v>2019</v>
      </c>
      <c r="B1174" s="13" t="s">
        <v>37</v>
      </c>
      <c r="C1174" s="18">
        <v>1</v>
      </c>
      <c r="D1174" s="18">
        <v>1</v>
      </c>
      <c r="E1174" s="100">
        <v>0</v>
      </c>
      <c r="F1174" s="100" t="s">
        <v>64</v>
      </c>
      <c r="G1174" s="100" t="s">
        <v>65</v>
      </c>
      <c r="H1174" s="100" t="s">
        <v>71</v>
      </c>
      <c r="I1174" s="21">
        <v>0</v>
      </c>
      <c r="J1174" s="21">
        <v>0</v>
      </c>
      <c r="K1174" s="21">
        <v>0</v>
      </c>
      <c r="L1174" s="21">
        <v>0</v>
      </c>
      <c r="M1174" s="21">
        <v>-5.1480300000000625</v>
      </c>
      <c r="N1174" s="11">
        <v>540.17548999999997</v>
      </c>
    </row>
    <row r="1175" spans="1:14" x14ac:dyDescent="0.25">
      <c r="A1175" s="17">
        <v>2019</v>
      </c>
      <c r="B1175" s="13" t="s">
        <v>37</v>
      </c>
      <c r="C1175" s="18">
        <v>1</v>
      </c>
      <c r="D1175" s="18">
        <v>1</v>
      </c>
      <c r="E1175" s="100">
        <v>0</v>
      </c>
      <c r="F1175" s="100" t="s">
        <v>64</v>
      </c>
      <c r="G1175" s="100" t="s">
        <v>65</v>
      </c>
      <c r="H1175" s="100" t="s">
        <v>5</v>
      </c>
      <c r="I1175" s="21">
        <v>0</v>
      </c>
      <c r="J1175" s="21">
        <v>0</v>
      </c>
      <c r="K1175" s="21">
        <v>0</v>
      </c>
      <c r="L1175" s="21">
        <v>0</v>
      </c>
      <c r="M1175" s="21">
        <v>-148.2692199999874</v>
      </c>
      <c r="N1175" s="11">
        <v>135557.67644000001</v>
      </c>
    </row>
    <row r="1176" spans="1:14" x14ac:dyDescent="0.25">
      <c r="A1176" s="17">
        <v>2019</v>
      </c>
      <c r="B1176" s="13" t="s">
        <v>37</v>
      </c>
      <c r="C1176" s="18">
        <v>1</v>
      </c>
      <c r="D1176" s="18">
        <v>1</v>
      </c>
      <c r="E1176" s="100">
        <v>0</v>
      </c>
      <c r="F1176" s="100" t="s">
        <v>64</v>
      </c>
      <c r="G1176" s="100" t="s">
        <v>65</v>
      </c>
      <c r="H1176" s="100" t="s">
        <v>72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11">
        <v>18362.651849999998</v>
      </c>
    </row>
    <row r="1177" spans="1:14" x14ac:dyDescent="0.25">
      <c r="A1177" s="17">
        <v>2019</v>
      </c>
      <c r="B1177" s="13" t="s">
        <v>37</v>
      </c>
      <c r="C1177" s="18">
        <v>1</v>
      </c>
      <c r="D1177" s="18">
        <v>1</v>
      </c>
      <c r="E1177" s="100">
        <v>0</v>
      </c>
      <c r="F1177" s="100" t="s">
        <v>64</v>
      </c>
      <c r="G1177" s="100" t="s">
        <v>65</v>
      </c>
      <c r="H1177" s="100" t="s">
        <v>73</v>
      </c>
      <c r="I1177" s="21">
        <v>1491.79603</v>
      </c>
      <c r="J1177" s="21">
        <v>0</v>
      </c>
      <c r="K1177" s="21">
        <v>0</v>
      </c>
      <c r="L1177" s="21">
        <v>0</v>
      </c>
      <c r="M1177" s="21">
        <v>-904.2736800000007</v>
      </c>
      <c r="N1177" s="11">
        <v>75071.490099999995</v>
      </c>
    </row>
    <row r="1178" spans="1:14" x14ac:dyDescent="0.25">
      <c r="A1178" s="17">
        <v>2019</v>
      </c>
      <c r="B1178" s="13" t="s">
        <v>37</v>
      </c>
      <c r="C1178" s="18">
        <v>1</v>
      </c>
      <c r="D1178" s="18">
        <v>1</v>
      </c>
      <c r="E1178" s="100">
        <v>0</v>
      </c>
      <c r="F1178" s="100" t="s">
        <v>64</v>
      </c>
      <c r="G1178" s="100" t="s">
        <v>65</v>
      </c>
      <c r="H1178" s="100" t="s">
        <v>74</v>
      </c>
      <c r="I1178" s="21">
        <v>22069.887920000001</v>
      </c>
      <c r="J1178" s="21">
        <v>0</v>
      </c>
      <c r="K1178" s="21">
        <v>2130.04862</v>
      </c>
      <c r="L1178" s="21">
        <v>0</v>
      </c>
      <c r="M1178" s="21">
        <v>-7.2759576141834259E-12</v>
      </c>
      <c r="N1178" s="11">
        <v>72934.513179999994</v>
      </c>
    </row>
    <row r="1179" spans="1:14" x14ac:dyDescent="0.25">
      <c r="A1179" s="17">
        <v>2019</v>
      </c>
      <c r="B1179" s="13" t="s">
        <v>37</v>
      </c>
      <c r="C1179" s="18">
        <v>1</v>
      </c>
      <c r="D1179" s="18">
        <v>1</v>
      </c>
      <c r="E1179" s="100">
        <v>0</v>
      </c>
      <c r="F1179" s="100" t="s">
        <v>64</v>
      </c>
      <c r="G1179" s="100" t="s">
        <v>65</v>
      </c>
      <c r="H1179" s="100" t="s">
        <v>75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11">
        <v>57169.475570000002</v>
      </c>
    </row>
    <row r="1180" spans="1:14" x14ac:dyDescent="0.25">
      <c r="A1180" s="17">
        <v>2019</v>
      </c>
      <c r="B1180" s="13" t="s">
        <v>37</v>
      </c>
      <c r="C1180" s="18">
        <v>1</v>
      </c>
      <c r="D1180" s="18">
        <v>1</v>
      </c>
      <c r="E1180" s="100">
        <v>0</v>
      </c>
      <c r="F1180" s="100" t="s">
        <v>64</v>
      </c>
      <c r="G1180" s="100" t="s">
        <v>65</v>
      </c>
      <c r="H1180" s="100" t="s">
        <v>76</v>
      </c>
      <c r="I1180" s="21">
        <v>0</v>
      </c>
      <c r="J1180" s="21">
        <v>0</v>
      </c>
      <c r="K1180" s="21">
        <v>0</v>
      </c>
      <c r="L1180" s="21">
        <v>0</v>
      </c>
      <c r="M1180" s="21">
        <v>-22.049999999999727</v>
      </c>
      <c r="N1180" s="11">
        <v>2313.6750000000002</v>
      </c>
    </row>
    <row r="1181" spans="1:14" x14ac:dyDescent="0.25">
      <c r="A1181" s="17">
        <v>2019</v>
      </c>
      <c r="B1181" s="13" t="s">
        <v>37</v>
      </c>
      <c r="C1181" s="18">
        <v>1</v>
      </c>
      <c r="D1181" s="18">
        <v>1</v>
      </c>
      <c r="E1181" s="100">
        <v>1</v>
      </c>
      <c r="F1181" s="100" t="s">
        <v>77</v>
      </c>
      <c r="G1181" s="100" t="s">
        <v>78</v>
      </c>
      <c r="H1181" s="100" t="s">
        <v>61</v>
      </c>
      <c r="I1181" s="21">
        <v>0</v>
      </c>
      <c r="J1181" s="21">
        <v>0</v>
      </c>
      <c r="K1181" s="21">
        <v>0</v>
      </c>
      <c r="L1181" s="21">
        <v>0</v>
      </c>
      <c r="M1181" s="21">
        <v>0</v>
      </c>
      <c r="N1181" s="11">
        <v>1183.9999499999999</v>
      </c>
    </row>
    <row r="1182" spans="1:14" x14ac:dyDescent="0.25">
      <c r="A1182" s="17">
        <v>2019</v>
      </c>
      <c r="B1182" s="13" t="s">
        <v>37</v>
      </c>
      <c r="C1182" s="18">
        <v>1</v>
      </c>
      <c r="D1182" s="18">
        <v>1</v>
      </c>
      <c r="E1182" s="100">
        <v>1</v>
      </c>
      <c r="F1182" s="100" t="s">
        <v>77</v>
      </c>
      <c r="G1182" s="100" t="s">
        <v>79</v>
      </c>
      <c r="H1182" s="100" t="s">
        <v>61</v>
      </c>
      <c r="I1182" s="21">
        <v>2500</v>
      </c>
      <c r="J1182" s="21">
        <v>1466.94632</v>
      </c>
      <c r="K1182" s="21">
        <v>292.96429000000001</v>
      </c>
      <c r="L1182" s="21">
        <v>0</v>
      </c>
      <c r="M1182" s="21">
        <v>-183.83810999999969</v>
      </c>
      <c r="N1182" s="11">
        <v>40320.528839999999</v>
      </c>
    </row>
    <row r="1183" spans="1:14" x14ac:dyDescent="0.25">
      <c r="A1183" s="17">
        <v>2019</v>
      </c>
      <c r="B1183" s="13" t="s">
        <v>37</v>
      </c>
      <c r="C1183" s="18">
        <v>1</v>
      </c>
      <c r="D1183" s="18">
        <v>1</v>
      </c>
      <c r="E1183" s="100">
        <v>1</v>
      </c>
      <c r="F1183" s="100" t="s">
        <v>77</v>
      </c>
      <c r="G1183" s="100" t="s">
        <v>80</v>
      </c>
      <c r="H1183" s="100" t="s">
        <v>61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11">
        <v>286844.44443999999</v>
      </c>
    </row>
    <row r="1184" spans="1:14" x14ac:dyDescent="0.25">
      <c r="A1184" s="17">
        <v>2019</v>
      </c>
      <c r="B1184" s="13" t="s">
        <v>37</v>
      </c>
      <c r="C1184" s="18">
        <v>1</v>
      </c>
      <c r="D1184" s="18">
        <v>1</v>
      </c>
      <c r="E1184" s="100">
        <v>1</v>
      </c>
      <c r="F1184" s="100" t="s">
        <v>77</v>
      </c>
      <c r="G1184" s="100" t="s">
        <v>81</v>
      </c>
      <c r="H1184" s="100" t="s">
        <v>61</v>
      </c>
      <c r="I1184" s="21">
        <v>0</v>
      </c>
      <c r="J1184" s="21">
        <v>0</v>
      </c>
      <c r="K1184" s="21">
        <v>0</v>
      </c>
      <c r="L1184" s="21">
        <v>0</v>
      </c>
      <c r="M1184" s="21">
        <v>-2581.8895000000484</v>
      </c>
      <c r="N1184" s="11">
        <v>892728.94149999996</v>
      </c>
    </row>
    <row r="1185" spans="1:14" x14ac:dyDescent="0.25">
      <c r="A1185" s="17">
        <v>2019</v>
      </c>
      <c r="B1185" s="13" t="s">
        <v>37</v>
      </c>
      <c r="C1185" s="18">
        <v>1</v>
      </c>
      <c r="D1185" s="18">
        <v>1</v>
      </c>
      <c r="E1185" s="100">
        <v>1</v>
      </c>
      <c r="F1185" s="100" t="s">
        <v>82</v>
      </c>
      <c r="G1185" s="100" t="s">
        <v>83</v>
      </c>
      <c r="H1185" s="100" t="s">
        <v>61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11">
        <v>12343</v>
      </c>
    </row>
    <row r="1186" spans="1:14" x14ac:dyDescent="0.25">
      <c r="A1186" s="17">
        <v>2019</v>
      </c>
      <c r="B1186" s="13" t="s">
        <v>37</v>
      </c>
      <c r="C1186" s="18">
        <v>1</v>
      </c>
      <c r="D1186" s="18">
        <v>1</v>
      </c>
      <c r="E1186" s="100">
        <v>1</v>
      </c>
      <c r="F1186" s="100" t="s">
        <v>82</v>
      </c>
      <c r="G1186" s="100" t="s">
        <v>84</v>
      </c>
      <c r="H1186" s="100" t="s">
        <v>61</v>
      </c>
      <c r="I1186" s="21">
        <v>0</v>
      </c>
      <c r="J1186" s="21">
        <v>0</v>
      </c>
      <c r="K1186" s="21">
        <v>1254.575</v>
      </c>
      <c r="L1186" s="21">
        <v>0</v>
      </c>
      <c r="M1186" s="21">
        <v>0</v>
      </c>
      <c r="N1186" s="11">
        <v>50183</v>
      </c>
    </row>
    <row r="1187" spans="1:14" x14ac:dyDescent="0.25">
      <c r="A1187" s="17">
        <v>2019</v>
      </c>
      <c r="B1187" s="13" t="s">
        <v>37</v>
      </c>
      <c r="C1187" s="18">
        <v>1</v>
      </c>
      <c r="D1187" s="18">
        <v>1</v>
      </c>
      <c r="E1187" s="100">
        <v>1</v>
      </c>
      <c r="F1187" s="100" t="s">
        <v>82</v>
      </c>
      <c r="G1187" s="100" t="s">
        <v>85</v>
      </c>
      <c r="H1187" s="100" t="s">
        <v>61</v>
      </c>
      <c r="I1187" s="21">
        <v>0</v>
      </c>
      <c r="J1187" s="21">
        <v>0</v>
      </c>
      <c r="K1187" s="21">
        <v>0</v>
      </c>
      <c r="L1187" s="21">
        <v>0</v>
      </c>
      <c r="M1187" s="21">
        <v>0</v>
      </c>
      <c r="N1187" s="11">
        <v>0</v>
      </c>
    </row>
    <row r="1188" spans="1:14" x14ac:dyDescent="0.25">
      <c r="A1188" s="17">
        <v>2019</v>
      </c>
      <c r="B1188" s="13" t="s">
        <v>37</v>
      </c>
      <c r="C1188" s="18">
        <v>1</v>
      </c>
      <c r="D1188" s="18">
        <v>1</v>
      </c>
      <c r="E1188" s="100">
        <v>1</v>
      </c>
      <c r="F1188" s="100" t="s">
        <v>77</v>
      </c>
      <c r="G1188" s="100" t="s">
        <v>86</v>
      </c>
      <c r="H1188" s="100" t="s">
        <v>61</v>
      </c>
      <c r="I1188" s="21">
        <v>58321.235189999999</v>
      </c>
      <c r="J1188" s="21">
        <v>3119.6462299999998</v>
      </c>
      <c r="K1188" s="21">
        <v>17858.170610000001</v>
      </c>
      <c r="L1188" s="21">
        <v>199.29693</v>
      </c>
      <c r="M1188" s="21">
        <v>-3.814579999691432</v>
      </c>
      <c r="N1188" s="11">
        <v>5318043.6524700001</v>
      </c>
    </row>
    <row r="1189" spans="1:14" x14ac:dyDescent="0.25">
      <c r="A1189" s="17">
        <v>2019</v>
      </c>
      <c r="B1189" s="13" t="s">
        <v>37</v>
      </c>
      <c r="C1189" s="18">
        <v>1</v>
      </c>
      <c r="D1189" s="18">
        <v>1</v>
      </c>
      <c r="E1189" s="100">
        <v>0</v>
      </c>
      <c r="F1189" s="100" t="s">
        <v>77</v>
      </c>
      <c r="G1189" s="100" t="s">
        <v>86</v>
      </c>
      <c r="H1189" s="100" t="s">
        <v>67</v>
      </c>
      <c r="I1189" s="21">
        <v>0</v>
      </c>
      <c r="J1189" s="21">
        <v>0</v>
      </c>
      <c r="K1189" s="21">
        <v>0</v>
      </c>
      <c r="L1189" s="21">
        <v>0</v>
      </c>
      <c r="M1189" s="21">
        <v>0</v>
      </c>
      <c r="N1189" s="11">
        <v>20741.148969999998</v>
      </c>
    </row>
    <row r="1190" spans="1:14" x14ac:dyDescent="0.25">
      <c r="A1190" s="17">
        <v>2019</v>
      </c>
      <c r="B1190" s="13" t="s">
        <v>37</v>
      </c>
      <c r="C1190" s="18">
        <v>1</v>
      </c>
      <c r="D1190" s="18">
        <v>0</v>
      </c>
      <c r="E1190" s="100">
        <v>0</v>
      </c>
      <c r="F1190" s="100" t="s">
        <v>77</v>
      </c>
      <c r="G1190" s="100" t="s">
        <v>86</v>
      </c>
      <c r="H1190" s="100" t="s">
        <v>87</v>
      </c>
      <c r="I1190" s="21">
        <v>0</v>
      </c>
      <c r="J1190" s="21">
        <v>0</v>
      </c>
      <c r="K1190" s="21">
        <v>0</v>
      </c>
      <c r="L1190" s="21">
        <v>0</v>
      </c>
      <c r="M1190" s="21">
        <v>-5.99999999622014E-5</v>
      </c>
      <c r="N1190" s="11">
        <v>945.31442000000004</v>
      </c>
    </row>
    <row r="1191" spans="1:14" x14ac:dyDescent="0.25">
      <c r="A1191" s="17">
        <v>2019</v>
      </c>
      <c r="B1191" s="13" t="s">
        <v>37</v>
      </c>
      <c r="C1191" s="18">
        <v>1</v>
      </c>
      <c r="D1191" s="18">
        <v>0</v>
      </c>
      <c r="E1191" s="100">
        <v>0</v>
      </c>
      <c r="F1191" s="100" t="s">
        <v>77</v>
      </c>
      <c r="G1191" s="100" t="s">
        <v>86</v>
      </c>
      <c r="H1191" s="100" t="s">
        <v>88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11">
        <v>0</v>
      </c>
    </row>
    <row r="1192" spans="1:14" x14ac:dyDescent="0.25">
      <c r="A1192" s="17">
        <v>2019</v>
      </c>
      <c r="B1192" s="13" t="s">
        <v>37</v>
      </c>
      <c r="C1192" s="18">
        <v>1</v>
      </c>
      <c r="D1192" s="18">
        <v>0</v>
      </c>
      <c r="E1192" s="100">
        <v>0</v>
      </c>
      <c r="F1192" s="100" t="s">
        <v>77</v>
      </c>
      <c r="G1192" s="100" t="s">
        <v>86</v>
      </c>
      <c r="H1192" s="100" t="s">
        <v>89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11">
        <v>0</v>
      </c>
    </row>
    <row r="1193" spans="1:14" x14ac:dyDescent="0.25">
      <c r="A1193" s="17">
        <v>2019</v>
      </c>
      <c r="B1193" s="13" t="s">
        <v>37</v>
      </c>
      <c r="C1193" s="18">
        <v>1</v>
      </c>
      <c r="D1193" s="18">
        <v>1</v>
      </c>
      <c r="E1193" s="100">
        <v>0</v>
      </c>
      <c r="F1193" s="100" t="s">
        <v>77</v>
      </c>
      <c r="G1193" s="100" t="s">
        <v>86</v>
      </c>
      <c r="H1193" s="100" t="s">
        <v>75</v>
      </c>
      <c r="I1193" s="21">
        <v>0</v>
      </c>
      <c r="J1193" s="21">
        <v>526.31578999999999</v>
      </c>
      <c r="K1193" s="21">
        <v>44.839219999999997</v>
      </c>
      <c r="L1193" s="21">
        <v>26.664750000000002</v>
      </c>
      <c r="M1193" s="21">
        <v>-7.8443918027915061E-12</v>
      </c>
      <c r="N1193" s="11">
        <v>70344.896079999991</v>
      </c>
    </row>
    <row r="1194" spans="1:14" x14ac:dyDescent="0.25">
      <c r="A1194" s="17">
        <v>2019</v>
      </c>
      <c r="B1194" s="13" t="s">
        <v>37</v>
      </c>
      <c r="C1194" s="18">
        <v>1</v>
      </c>
      <c r="D1194" s="18">
        <v>1</v>
      </c>
      <c r="E1194" s="100">
        <v>0</v>
      </c>
      <c r="F1194" s="100" t="s">
        <v>77</v>
      </c>
      <c r="G1194" s="100" t="s">
        <v>86</v>
      </c>
      <c r="H1194" s="100" t="s">
        <v>90</v>
      </c>
      <c r="I1194" s="21">
        <v>0</v>
      </c>
      <c r="J1194" s="21">
        <v>0</v>
      </c>
      <c r="K1194" s="21">
        <v>0</v>
      </c>
      <c r="L1194" s="21">
        <v>0</v>
      </c>
      <c r="M1194" s="21">
        <v>0</v>
      </c>
      <c r="N1194" s="11">
        <v>42046.738619999996</v>
      </c>
    </row>
    <row r="1195" spans="1:14" x14ac:dyDescent="0.25">
      <c r="A1195" s="17">
        <v>2019</v>
      </c>
      <c r="B1195" s="13" t="s">
        <v>37</v>
      </c>
      <c r="C1195" s="18">
        <v>1</v>
      </c>
      <c r="D1195" s="18">
        <v>1</v>
      </c>
      <c r="E1195" s="100">
        <v>0</v>
      </c>
      <c r="F1195" s="100" t="s">
        <v>77</v>
      </c>
      <c r="G1195" s="100" t="s">
        <v>86</v>
      </c>
      <c r="H1195" s="100" t="s">
        <v>5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11">
        <v>1374.27377</v>
      </c>
    </row>
    <row r="1196" spans="1:14" x14ac:dyDescent="0.25">
      <c r="A1196" s="17">
        <v>2019</v>
      </c>
      <c r="B1196" s="13" t="s">
        <v>37</v>
      </c>
      <c r="C1196" s="18">
        <v>1</v>
      </c>
      <c r="D1196" s="18">
        <v>1</v>
      </c>
      <c r="E1196" s="100">
        <v>1</v>
      </c>
      <c r="F1196" s="100" t="s">
        <v>77</v>
      </c>
      <c r="G1196" s="100" t="s">
        <v>86</v>
      </c>
      <c r="H1196" s="100" t="s">
        <v>91</v>
      </c>
      <c r="I1196" s="21">
        <v>0</v>
      </c>
      <c r="J1196" s="21">
        <v>0</v>
      </c>
      <c r="K1196" s="21">
        <v>0</v>
      </c>
      <c r="L1196" s="21">
        <v>0</v>
      </c>
      <c r="M1196" s="21">
        <v>-3.0000000000000079E-5</v>
      </c>
      <c r="N1196" s="11">
        <v>3.62E-3</v>
      </c>
    </row>
    <row r="1197" spans="1:14" x14ac:dyDescent="0.25">
      <c r="A1197" s="17">
        <v>2019</v>
      </c>
      <c r="B1197" s="13" t="s">
        <v>37</v>
      </c>
      <c r="C1197" s="18">
        <v>1</v>
      </c>
      <c r="D1197" s="18">
        <v>1</v>
      </c>
      <c r="E1197" s="100">
        <v>1</v>
      </c>
      <c r="F1197" s="100" t="s">
        <v>77</v>
      </c>
      <c r="G1197" s="100" t="s">
        <v>86</v>
      </c>
      <c r="H1197" s="100" t="s">
        <v>92</v>
      </c>
      <c r="I1197" s="21">
        <v>0</v>
      </c>
      <c r="J1197" s="21">
        <v>0</v>
      </c>
      <c r="K1197" s="21">
        <v>0</v>
      </c>
      <c r="L1197" s="21">
        <v>0</v>
      </c>
      <c r="M1197" s="21">
        <v>0</v>
      </c>
      <c r="N1197" s="11">
        <v>3839.12572</v>
      </c>
    </row>
    <row r="1198" spans="1:14" x14ac:dyDescent="0.25">
      <c r="A1198" s="17">
        <v>2019</v>
      </c>
      <c r="B1198" s="13" t="s">
        <v>37</v>
      </c>
      <c r="C1198" s="18">
        <v>1</v>
      </c>
      <c r="D1198" s="18">
        <v>1</v>
      </c>
      <c r="E1198" s="100">
        <v>0</v>
      </c>
      <c r="F1198" s="100" t="s">
        <v>77</v>
      </c>
      <c r="G1198" s="100" t="s">
        <v>86</v>
      </c>
      <c r="H1198" s="100" t="s">
        <v>93</v>
      </c>
      <c r="I1198" s="21">
        <v>0</v>
      </c>
      <c r="J1198" s="21">
        <v>0</v>
      </c>
      <c r="K1198" s="21">
        <v>0</v>
      </c>
      <c r="L1198" s="21">
        <v>0</v>
      </c>
      <c r="M1198" s="21">
        <v>8.0000000252766768E-5</v>
      </c>
      <c r="N1198" s="11">
        <v>3462.0118700000003</v>
      </c>
    </row>
    <row r="1199" spans="1:14" x14ac:dyDescent="0.25">
      <c r="A1199" s="17">
        <v>2019</v>
      </c>
      <c r="B1199" s="13" t="s">
        <v>37</v>
      </c>
      <c r="C1199" s="18">
        <v>1</v>
      </c>
      <c r="D1199" s="18">
        <v>1</v>
      </c>
      <c r="E1199" s="100">
        <v>0</v>
      </c>
      <c r="F1199" s="100" t="s">
        <v>77</v>
      </c>
      <c r="G1199" s="100" t="s">
        <v>86</v>
      </c>
      <c r="H1199" s="100" t="s">
        <v>94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11">
        <v>14000</v>
      </c>
    </row>
    <row r="1200" spans="1:14" x14ac:dyDescent="0.25">
      <c r="A1200" s="17">
        <v>2019</v>
      </c>
      <c r="B1200" s="13" t="s">
        <v>37</v>
      </c>
      <c r="C1200" s="18">
        <v>1</v>
      </c>
      <c r="D1200" s="18">
        <v>1</v>
      </c>
      <c r="E1200" s="100">
        <v>0</v>
      </c>
      <c r="F1200" s="100" t="s">
        <v>77</v>
      </c>
      <c r="G1200" s="100" t="s">
        <v>86</v>
      </c>
      <c r="H1200" s="100" t="s">
        <v>58</v>
      </c>
      <c r="I1200" s="21">
        <v>0</v>
      </c>
      <c r="J1200" s="21">
        <v>0</v>
      </c>
      <c r="K1200" s="21">
        <v>0</v>
      </c>
      <c r="L1200" s="21">
        <v>0</v>
      </c>
      <c r="M1200" s="21">
        <v>0</v>
      </c>
      <c r="N1200" s="11">
        <v>27823.76281</v>
      </c>
    </row>
    <row r="1201" spans="1:14" x14ac:dyDescent="0.25">
      <c r="A1201" s="17">
        <v>2019</v>
      </c>
      <c r="B1201" s="13" t="s">
        <v>37</v>
      </c>
      <c r="C1201" s="18">
        <v>1</v>
      </c>
      <c r="D1201" s="18">
        <v>1</v>
      </c>
      <c r="E1201" s="100">
        <v>1</v>
      </c>
      <c r="F1201" s="100" t="s">
        <v>77</v>
      </c>
      <c r="G1201" s="100" t="s">
        <v>95</v>
      </c>
      <c r="H1201" s="100" t="s">
        <v>61</v>
      </c>
      <c r="I1201" s="21">
        <v>70000</v>
      </c>
      <c r="J1201" s="21">
        <v>27361.773280000001</v>
      </c>
      <c r="K1201" s="21">
        <v>18346.521669999998</v>
      </c>
      <c r="L1201" s="21">
        <v>366.94860999999997</v>
      </c>
      <c r="M1201" s="21">
        <v>-3.1286617740988731E-10</v>
      </c>
      <c r="N1201" s="11">
        <v>2938565.6629599999</v>
      </c>
    </row>
    <row r="1202" spans="1:14" x14ac:dyDescent="0.25">
      <c r="A1202" s="17">
        <v>2019</v>
      </c>
      <c r="B1202" s="13" t="s">
        <v>37</v>
      </c>
      <c r="C1202" s="18">
        <v>1</v>
      </c>
      <c r="D1202" s="18">
        <v>1</v>
      </c>
      <c r="E1202" s="100">
        <v>0</v>
      </c>
      <c r="F1202" s="100" t="s">
        <v>77</v>
      </c>
      <c r="G1202" s="100" t="s">
        <v>95</v>
      </c>
      <c r="H1202" s="100" t="s">
        <v>74</v>
      </c>
      <c r="I1202" s="21">
        <v>8500</v>
      </c>
      <c r="J1202" s="21">
        <v>4239.375</v>
      </c>
      <c r="K1202" s="21">
        <v>1019.75911</v>
      </c>
      <c r="L1202" s="21">
        <v>62.079880000000003</v>
      </c>
      <c r="M1202" s="21">
        <v>0</v>
      </c>
      <c r="N1202" s="11">
        <v>119742.01953999999</v>
      </c>
    </row>
    <row r="1203" spans="1:14" x14ac:dyDescent="0.25">
      <c r="A1203" s="17">
        <v>2019</v>
      </c>
      <c r="B1203" s="13" t="s">
        <v>37</v>
      </c>
      <c r="C1203" s="18">
        <v>1</v>
      </c>
      <c r="D1203" s="18">
        <v>1</v>
      </c>
      <c r="E1203" s="100">
        <v>0</v>
      </c>
      <c r="F1203" s="100" t="s">
        <v>77</v>
      </c>
      <c r="G1203" s="100" t="s">
        <v>95</v>
      </c>
      <c r="H1203" s="100" t="s">
        <v>67</v>
      </c>
      <c r="I1203" s="21">
        <v>0</v>
      </c>
      <c r="J1203" s="21">
        <v>1300.6582800000001</v>
      </c>
      <c r="K1203" s="21">
        <v>2344.72883</v>
      </c>
      <c r="L1203" s="21">
        <v>70.069850000000002</v>
      </c>
      <c r="M1203" s="21">
        <v>-3.1832314562052488E-12</v>
      </c>
      <c r="N1203" s="11">
        <v>200085.66587</v>
      </c>
    </row>
    <row r="1204" spans="1:14" x14ac:dyDescent="0.25">
      <c r="A1204" s="17">
        <v>2019</v>
      </c>
      <c r="B1204" s="13" t="s">
        <v>37</v>
      </c>
      <c r="C1204" s="18">
        <v>1</v>
      </c>
      <c r="D1204" s="18">
        <v>1</v>
      </c>
      <c r="E1204" s="100">
        <v>0</v>
      </c>
      <c r="F1204" s="100" t="s">
        <v>77</v>
      </c>
      <c r="G1204" s="100" t="s">
        <v>95</v>
      </c>
      <c r="H1204" s="100" t="s">
        <v>96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11">
        <v>0</v>
      </c>
    </row>
    <row r="1205" spans="1:14" x14ac:dyDescent="0.25">
      <c r="A1205" s="17">
        <v>2019</v>
      </c>
      <c r="B1205" s="13" t="s">
        <v>37</v>
      </c>
      <c r="C1205" s="18">
        <v>1</v>
      </c>
      <c r="D1205" s="18">
        <v>1</v>
      </c>
      <c r="E1205" s="100">
        <v>0</v>
      </c>
      <c r="F1205" s="100" t="s">
        <v>77</v>
      </c>
      <c r="G1205" s="100" t="s">
        <v>95</v>
      </c>
      <c r="H1205" s="100" t="s">
        <v>93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11">
        <v>56938.824330000003</v>
      </c>
    </row>
    <row r="1206" spans="1:14" x14ac:dyDescent="0.25">
      <c r="A1206" s="17">
        <v>2019</v>
      </c>
      <c r="B1206" s="13" t="s">
        <v>37</v>
      </c>
      <c r="C1206" s="18">
        <v>1</v>
      </c>
      <c r="D1206" s="18">
        <v>1</v>
      </c>
      <c r="E1206" s="100">
        <v>0</v>
      </c>
      <c r="F1206" s="100" t="s">
        <v>77</v>
      </c>
      <c r="G1206" s="100" t="s">
        <v>95</v>
      </c>
      <c r="H1206" s="100" t="s">
        <v>5</v>
      </c>
      <c r="I1206" s="21">
        <v>0</v>
      </c>
      <c r="J1206" s="21">
        <v>0</v>
      </c>
      <c r="K1206" s="21">
        <v>0</v>
      </c>
      <c r="L1206" s="21">
        <v>0</v>
      </c>
      <c r="M1206" s="21">
        <v>0</v>
      </c>
      <c r="N1206" s="11">
        <v>0</v>
      </c>
    </row>
    <row r="1207" spans="1:14" x14ac:dyDescent="0.25">
      <c r="A1207" s="17">
        <v>2019</v>
      </c>
      <c r="B1207" s="13" t="s">
        <v>37</v>
      </c>
      <c r="C1207" s="18">
        <v>1</v>
      </c>
      <c r="D1207" s="18">
        <v>1</v>
      </c>
      <c r="E1207" s="100">
        <v>0</v>
      </c>
      <c r="F1207" s="100" t="s">
        <v>77</v>
      </c>
      <c r="G1207" s="100" t="s">
        <v>95</v>
      </c>
      <c r="H1207" s="100" t="s">
        <v>75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11">
        <v>0</v>
      </c>
    </row>
    <row r="1208" spans="1:14" x14ac:dyDescent="0.25">
      <c r="A1208" s="17">
        <v>2019</v>
      </c>
      <c r="B1208" s="13" t="s">
        <v>37</v>
      </c>
      <c r="C1208" s="18">
        <v>1</v>
      </c>
      <c r="D1208" s="18">
        <v>0</v>
      </c>
      <c r="E1208" s="100">
        <v>0</v>
      </c>
      <c r="F1208" s="100" t="s">
        <v>77</v>
      </c>
      <c r="G1208" s="100" t="s">
        <v>95</v>
      </c>
      <c r="H1208" s="100" t="s">
        <v>87</v>
      </c>
      <c r="I1208" s="21">
        <v>20000</v>
      </c>
      <c r="J1208" s="21">
        <v>0</v>
      </c>
      <c r="K1208" s="21">
        <v>450</v>
      </c>
      <c r="L1208" s="21">
        <v>0</v>
      </c>
      <c r="M1208" s="21">
        <v>0</v>
      </c>
      <c r="N1208" s="11">
        <v>20000</v>
      </c>
    </row>
    <row r="1209" spans="1:14" x14ac:dyDescent="0.25">
      <c r="A1209" s="17">
        <v>2019</v>
      </c>
      <c r="B1209" s="13" t="s">
        <v>37</v>
      </c>
      <c r="C1209" s="18">
        <v>1</v>
      </c>
      <c r="D1209" s="18">
        <v>1</v>
      </c>
      <c r="E1209" s="100">
        <v>0</v>
      </c>
      <c r="F1209" s="100" t="s">
        <v>77</v>
      </c>
      <c r="G1209" s="100" t="s">
        <v>95</v>
      </c>
      <c r="H1209" s="100" t="s">
        <v>70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11">
        <v>44726.521030000004</v>
      </c>
    </row>
    <row r="1210" spans="1:14" x14ac:dyDescent="0.25">
      <c r="A1210" s="17">
        <v>2019</v>
      </c>
      <c r="B1210" s="13" t="s">
        <v>37</v>
      </c>
      <c r="C1210" s="18">
        <v>1</v>
      </c>
      <c r="D1210" s="18">
        <v>1</v>
      </c>
      <c r="E1210" s="100">
        <v>0</v>
      </c>
      <c r="F1210" s="100" t="s">
        <v>77</v>
      </c>
      <c r="G1210" s="100" t="s">
        <v>95</v>
      </c>
      <c r="H1210" s="100" t="s">
        <v>97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11">
        <v>44462.947939999998</v>
      </c>
    </row>
    <row r="1211" spans="1:14" x14ac:dyDescent="0.25">
      <c r="A1211" s="17">
        <v>2019</v>
      </c>
      <c r="B1211" s="13" t="s">
        <v>37</v>
      </c>
      <c r="C1211" s="18">
        <v>1</v>
      </c>
      <c r="D1211" s="18">
        <v>1</v>
      </c>
      <c r="E1211" s="100">
        <v>1</v>
      </c>
      <c r="F1211" s="100" t="s">
        <v>77</v>
      </c>
      <c r="G1211" s="100" t="s">
        <v>98</v>
      </c>
      <c r="H1211" s="100" t="s">
        <v>61</v>
      </c>
      <c r="I1211" s="21">
        <v>0</v>
      </c>
      <c r="J1211" s="21">
        <v>1332.29214</v>
      </c>
      <c r="K1211" s="21">
        <v>159.50928999999999</v>
      </c>
      <c r="L1211" s="21">
        <v>3.2987700000000002</v>
      </c>
      <c r="M1211" s="21">
        <v>-3.4106051316484809E-11</v>
      </c>
      <c r="N1211" s="11">
        <v>650106.36936999997</v>
      </c>
    </row>
    <row r="1212" spans="1:14" x14ac:dyDescent="0.25">
      <c r="A1212" s="17">
        <v>2019</v>
      </c>
      <c r="B1212" s="13" t="s">
        <v>37</v>
      </c>
      <c r="C1212" s="18">
        <v>1</v>
      </c>
      <c r="D1212" s="18">
        <v>1</v>
      </c>
      <c r="E1212" s="100">
        <v>0</v>
      </c>
      <c r="F1212" s="100" t="s">
        <v>77</v>
      </c>
      <c r="G1212" s="100" t="s">
        <v>98</v>
      </c>
      <c r="H1212" s="100" t="s">
        <v>99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11">
        <v>89811.971279999998</v>
      </c>
    </row>
    <row r="1213" spans="1:14" x14ac:dyDescent="0.25">
      <c r="A1213" s="17">
        <v>2019</v>
      </c>
      <c r="B1213" s="13" t="s">
        <v>37</v>
      </c>
      <c r="C1213" s="18">
        <v>1</v>
      </c>
      <c r="D1213" s="18">
        <v>1</v>
      </c>
      <c r="E1213" s="100">
        <v>0</v>
      </c>
      <c r="F1213" s="100" t="s">
        <v>77</v>
      </c>
      <c r="G1213" s="100" t="s">
        <v>98</v>
      </c>
      <c r="H1213" s="100" t="s">
        <v>67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11">
        <v>386087.08601999999</v>
      </c>
    </row>
    <row r="1214" spans="1:14" x14ac:dyDescent="0.25">
      <c r="A1214" s="17">
        <v>2019</v>
      </c>
      <c r="B1214" s="13" t="s">
        <v>37</v>
      </c>
      <c r="C1214" s="18">
        <v>1</v>
      </c>
      <c r="D1214" s="18">
        <v>1</v>
      </c>
      <c r="E1214" s="100">
        <v>0</v>
      </c>
      <c r="F1214" s="100" t="s">
        <v>77</v>
      </c>
      <c r="G1214" s="100" t="s">
        <v>98</v>
      </c>
      <c r="H1214" s="100" t="s">
        <v>63</v>
      </c>
      <c r="I1214" s="21">
        <v>937.96391000000006</v>
      </c>
      <c r="J1214" s="21">
        <v>0</v>
      </c>
      <c r="K1214" s="21">
        <v>0</v>
      </c>
      <c r="L1214" s="21">
        <v>0</v>
      </c>
      <c r="M1214" s="21">
        <v>5.7980287238024175E-12</v>
      </c>
      <c r="N1214" s="11">
        <v>89282.138930000001</v>
      </c>
    </row>
    <row r="1215" spans="1:14" x14ac:dyDescent="0.25">
      <c r="A1215" s="17">
        <v>2019</v>
      </c>
      <c r="B1215" s="13" t="s">
        <v>37</v>
      </c>
      <c r="C1215" s="18">
        <v>1</v>
      </c>
      <c r="D1215" s="18">
        <v>1</v>
      </c>
      <c r="E1215" s="100">
        <v>0</v>
      </c>
      <c r="F1215" s="100" t="s">
        <v>77</v>
      </c>
      <c r="G1215" s="100" t="s">
        <v>98</v>
      </c>
      <c r="H1215" s="100" t="s">
        <v>100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11">
        <v>24951.483899999999</v>
      </c>
    </row>
    <row r="1216" spans="1:14" x14ac:dyDescent="0.25">
      <c r="A1216" s="17">
        <v>2019</v>
      </c>
      <c r="B1216" s="13" t="s">
        <v>37</v>
      </c>
      <c r="C1216" s="18">
        <v>1</v>
      </c>
      <c r="D1216" s="18">
        <v>1</v>
      </c>
      <c r="E1216" s="100">
        <v>0</v>
      </c>
      <c r="F1216" s="100" t="s">
        <v>77</v>
      </c>
      <c r="G1216" s="100" t="s">
        <v>98</v>
      </c>
      <c r="H1216" s="100" t="s">
        <v>94</v>
      </c>
      <c r="I1216" s="21">
        <v>0</v>
      </c>
      <c r="J1216" s="21">
        <v>0</v>
      </c>
      <c r="K1216" s="21">
        <v>0</v>
      </c>
      <c r="L1216" s="21">
        <v>0</v>
      </c>
      <c r="M1216" s="21">
        <v>0</v>
      </c>
      <c r="N1216" s="11">
        <v>7684.4087399999999</v>
      </c>
    </row>
    <row r="1217" spans="1:14" x14ac:dyDescent="0.25">
      <c r="A1217" s="17">
        <v>2019</v>
      </c>
      <c r="B1217" s="13" t="s">
        <v>37</v>
      </c>
      <c r="C1217" s="18">
        <v>1</v>
      </c>
      <c r="D1217" s="18">
        <v>1</v>
      </c>
      <c r="E1217" s="100">
        <v>1</v>
      </c>
      <c r="F1217" s="100" t="s">
        <v>82</v>
      </c>
      <c r="G1217" s="100" t="s">
        <v>101</v>
      </c>
      <c r="H1217" s="100" t="s">
        <v>61</v>
      </c>
      <c r="I1217" s="21">
        <v>0</v>
      </c>
      <c r="J1217" s="21">
        <v>0</v>
      </c>
      <c r="K1217" s="21">
        <v>0</v>
      </c>
      <c r="L1217" s="21">
        <v>0</v>
      </c>
      <c r="M1217" s="21">
        <v>0</v>
      </c>
      <c r="N1217" s="11">
        <v>87605</v>
      </c>
    </row>
    <row r="1218" spans="1:14" x14ac:dyDescent="0.25">
      <c r="A1218" s="17">
        <v>2019</v>
      </c>
      <c r="B1218" s="13" t="s">
        <v>37</v>
      </c>
      <c r="C1218" s="18">
        <v>1</v>
      </c>
      <c r="D1218" s="18">
        <v>1</v>
      </c>
      <c r="E1218" s="100">
        <v>1</v>
      </c>
      <c r="F1218" s="100" t="s">
        <v>82</v>
      </c>
      <c r="G1218" s="100" t="s">
        <v>101</v>
      </c>
      <c r="H1218" s="100" t="s">
        <v>102</v>
      </c>
      <c r="I1218" s="21">
        <v>0</v>
      </c>
      <c r="J1218" s="21">
        <v>0</v>
      </c>
      <c r="K1218" s="21">
        <v>0</v>
      </c>
      <c r="L1218" s="21">
        <v>0</v>
      </c>
      <c r="M1218" s="21">
        <v>0</v>
      </c>
      <c r="N1218" s="11">
        <v>299</v>
      </c>
    </row>
    <row r="1219" spans="1:14" x14ac:dyDescent="0.25">
      <c r="A1219" s="17">
        <v>2019</v>
      </c>
      <c r="B1219" s="13" t="s">
        <v>37</v>
      </c>
      <c r="C1219" s="18">
        <v>1</v>
      </c>
      <c r="D1219" s="18">
        <v>1</v>
      </c>
      <c r="E1219" s="100">
        <v>1</v>
      </c>
      <c r="F1219" s="100" t="s">
        <v>82</v>
      </c>
      <c r="G1219" s="100" t="s">
        <v>101</v>
      </c>
      <c r="H1219" s="100" t="s">
        <v>103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11">
        <v>1263</v>
      </c>
    </row>
    <row r="1220" spans="1:14" x14ac:dyDescent="0.25">
      <c r="A1220" s="17">
        <v>2019</v>
      </c>
      <c r="B1220" s="13" t="s">
        <v>37</v>
      </c>
      <c r="C1220" s="18">
        <v>1</v>
      </c>
      <c r="D1220" s="18">
        <v>0</v>
      </c>
      <c r="E1220" s="100">
        <v>0</v>
      </c>
      <c r="F1220" s="100" t="s">
        <v>82</v>
      </c>
      <c r="G1220" s="100" t="s">
        <v>101</v>
      </c>
      <c r="H1220" s="100" t="s">
        <v>87</v>
      </c>
      <c r="I1220" s="21">
        <v>0</v>
      </c>
      <c r="J1220" s="21">
        <v>0</v>
      </c>
      <c r="K1220" s="21">
        <v>0</v>
      </c>
      <c r="L1220" s="21">
        <v>0</v>
      </c>
      <c r="M1220" s="21">
        <v>0</v>
      </c>
      <c r="N1220" s="11">
        <v>2</v>
      </c>
    </row>
    <row r="1221" spans="1:14" x14ac:dyDescent="0.25">
      <c r="A1221" s="17">
        <v>2019</v>
      </c>
      <c r="B1221" s="13" t="s">
        <v>37</v>
      </c>
      <c r="C1221" s="18">
        <v>1</v>
      </c>
      <c r="D1221" s="18">
        <v>1</v>
      </c>
      <c r="E1221" s="100">
        <v>1</v>
      </c>
      <c r="F1221" s="100" t="s">
        <v>82</v>
      </c>
      <c r="G1221" s="100" t="s">
        <v>101</v>
      </c>
      <c r="H1221" s="100" t="s">
        <v>104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11">
        <v>155</v>
      </c>
    </row>
    <row r="1222" spans="1:14" x14ac:dyDescent="0.25">
      <c r="A1222" s="17">
        <v>2019</v>
      </c>
      <c r="B1222" s="13" t="s">
        <v>37</v>
      </c>
      <c r="C1222" s="18">
        <v>1</v>
      </c>
      <c r="D1222" s="18">
        <v>1</v>
      </c>
      <c r="E1222" s="100">
        <v>1</v>
      </c>
      <c r="F1222" s="100" t="s">
        <v>82</v>
      </c>
      <c r="G1222" s="100" t="s">
        <v>101</v>
      </c>
      <c r="H1222" s="100" t="s">
        <v>105</v>
      </c>
      <c r="I1222" s="21">
        <v>0</v>
      </c>
      <c r="J1222" s="21">
        <v>0</v>
      </c>
      <c r="K1222" s="21">
        <v>0</v>
      </c>
      <c r="L1222" s="21">
        <v>0</v>
      </c>
      <c r="M1222" s="21">
        <v>0</v>
      </c>
      <c r="N1222" s="11">
        <v>239</v>
      </c>
    </row>
    <row r="1223" spans="1:14" x14ac:dyDescent="0.25">
      <c r="A1223" s="17">
        <v>2019</v>
      </c>
      <c r="B1223" s="13" t="s">
        <v>37</v>
      </c>
      <c r="C1223" s="18">
        <v>1</v>
      </c>
      <c r="D1223" s="18">
        <v>1</v>
      </c>
      <c r="E1223" s="100">
        <v>1</v>
      </c>
      <c r="F1223" s="100" t="s">
        <v>82</v>
      </c>
      <c r="G1223" s="100" t="s">
        <v>101</v>
      </c>
      <c r="H1223" s="100" t="s">
        <v>106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11">
        <v>699</v>
      </c>
    </row>
    <row r="1224" spans="1:14" x14ac:dyDescent="0.25">
      <c r="A1224" s="17">
        <v>2019</v>
      </c>
      <c r="B1224" s="13" t="s">
        <v>37</v>
      </c>
      <c r="C1224" s="18">
        <v>1</v>
      </c>
      <c r="D1224" s="18">
        <v>1</v>
      </c>
      <c r="E1224" s="100">
        <v>0</v>
      </c>
      <c r="F1224" s="100" t="s">
        <v>82</v>
      </c>
      <c r="G1224" s="100" t="s">
        <v>101</v>
      </c>
      <c r="H1224" s="100" t="s">
        <v>107</v>
      </c>
      <c r="I1224" s="21">
        <v>0</v>
      </c>
      <c r="J1224" s="21">
        <v>0</v>
      </c>
      <c r="K1224" s="21">
        <v>0</v>
      </c>
      <c r="L1224" s="21">
        <v>0</v>
      </c>
      <c r="M1224" s="21">
        <v>0</v>
      </c>
      <c r="N1224" s="11">
        <v>2711</v>
      </c>
    </row>
    <row r="1225" spans="1:14" x14ac:dyDescent="0.25">
      <c r="A1225" s="17">
        <v>2019</v>
      </c>
      <c r="B1225" s="13" t="s">
        <v>37</v>
      </c>
      <c r="C1225" s="18">
        <v>1</v>
      </c>
      <c r="D1225" s="18">
        <v>1</v>
      </c>
      <c r="E1225" s="100">
        <v>0</v>
      </c>
      <c r="F1225" s="100" t="s">
        <v>82</v>
      </c>
      <c r="G1225" s="100" t="s">
        <v>101</v>
      </c>
      <c r="H1225" s="100" t="s">
        <v>108</v>
      </c>
      <c r="I1225" s="21">
        <v>0</v>
      </c>
      <c r="J1225" s="21">
        <v>0</v>
      </c>
      <c r="K1225" s="21">
        <v>0</v>
      </c>
      <c r="L1225" s="21">
        <v>0</v>
      </c>
      <c r="M1225" s="21">
        <v>0</v>
      </c>
      <c r="N1225" s="11">
        <v>11335</v>
      </c>
    </row>
    <row r="1226" spans="1:14" x14ac:dyDescent="0.25">
      <c r="A1226" s="17">
        <v>2019</v>
      </c>
      <c r="B1226" s="13" t="s">
        <v>37</v>
      </c>
      <c r="C1226" s="18">
        <v>1</v>
      </c>
      <c r="D1226" s="18">
        <v>1</v>
      </c>
      <c r="E1226" s="100">
        <v>0</v>
      </c>
      <c r="F1226" s="100" t="s">
        <v>82</v>
      </c>
      <c r="G1226" s="100" t="s">
        <v>101</v>
      </c>
      <c r="H1226" s="100" t="s">
        <v>58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11">
        <v>487</v>
      </c>
    </row>
    <row r="1227" spans="1:14" x14ac:dyDescent="0.25">
      <c r="A1227" s="17">
        <v>2019</v>
      </c>
      <c r="B1227" s="13" t="s">
        <v>37</v>
      </c>
      <c r="C1227" s="18">
        <v>1</v>
      </c>
      <c r="D1227" s="18">
        <v>1</v>
      </c>
      <c r="E1227" s="100">
        <v>1</v>
      </c>
      <c r="F1227" s="100" t="s">
        <v>82</v>
      </c>
      <c r="G1227" s="100" t="s">
        <v>109</v>
      </c>
      <c r="H1227" s="100" t="s">
        <v>61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11">
        <v>191850</v>
      </c>
    </row>
    <row r="1228" spans="1:14" x14ac:dyDescent="0.25">
      <c r="A1228" s="17">
        <v>2019</v>
      </c>
      <c r="B1228" s="13" t="s">
        <v>37</v>
      </c>
      <c r="C1228" s="18">
        <v>1</v>
      </c>
      <c r="D1228" s="18">
        <v>1</v>
      </c>
      <c r="E1228" s="100">
        <v>1</v>
      </c>
      <c r="F1228" s="100" t="s">
        <v>82</v>
      </c>
      <c r="G1228" s="100" t="s">
        <v>109</v>
      </c>
      <c r="H1228" s="100" t="s">
        <v>102</v>
      </c>
      <c r="I1228" s="21">
        <v>0</v>
      </c>
      <c r="J1228" s="21">
        <v>0</v>
      </c>
      <c r="K1228" s="21">
        <v>0</v>
      </c>
      <c r="L1228" s="21">
        <v>0</v>
      </c>
      <c r="M1228" s="21">
        <v>0</v>
      </c>
      <c r="N1228" s="11">
        <v>2230</v>
      </c>
    </row>
    <row r="1229" spans="1:14" x14ac:dyDescent="0.25">
      <c r="A1229" s="17">
        <v>2019</v>
      </c>
      <c r="B1229" s="13" t="s">
        <v>37</v>
      </c>
      <c r="C1229" s="18">
        <v>1</v>
      </c>
      <c r="D1229" s="18">
        <v>1</v>
      </c>
      <c r="E1229" s="100">
        <v>1</v>
      </c>
      <c r="F1229" s="100" t="s">
        <v>82</v>
      </c>
      <c r="G1229" s="100" t="s">
        <v>109</v>
      </c>
      <c r="H1229" s="100" t="s">
        <v>103</v>
      </c>
      <c r="I1229" s="21">
        <v>0</v>
      </c>
      <c r="J1229" s="21">
        <v>0</v>
      </c>
      <c r="K1229" s="21">
        <v>0</v>
      </c>
      <c r="L1229" s="21">
        <v>0</v>
      </c>
      <c r="M1229" s="21">
        <v>0</v>
      </c>
      <c r="N1229" s="11">
        <v>8092</v>
      </c>
    </row>
    <row r="1230" spans="1:14" x14ac:dyDescent="0.25">
      <c r="A1230" s="17">
        <v>2019</v>
      </c>
      <c r="B1230" s="13" t="s">
        <v>37</v>
      </c>
      <c r="C1230" s="18">
        <v>1</v>
      </c>
      <c r="D1230" s="18">
        <v>0</v>
      </c>
      <c r="E1230" s="100">
        <v>0</v>
      </c>
      <c r="F1230" s="100" t="s">
        <v>82</v>
      </c>
      <c r="G1230" s="100" t="s">
        <v>109</v>
      </c>
      <c r="H1230" s="100" t="s">
        <v>87</v>
      </c>
      <c r="I1230" s="21">
        <v>0</v>
      </c>
      <c r="J1230" s="21">
        <v>0</v>
      </c>
      <c r="K1230" s="21">
        <v>0</v>
      </c>
      <c r="L1230" s="21">
        <v>0</v>
      </c>
      <c r="M1230" s="21">
        <v>0</v>
      </c>
      <c r="N1230" s="11">
        <v>19.411000000000001</v>
      </c>
    </row>
    <row r="1231" spans="1:14" x14ac:dyDescent="0.25">
      <c r="A1231" s="17">
        <v>2019</v>
      </c>
      <c r="B1231" s="13" t="s">
        <v>37</v>
      </c>
      <c r="C1231" s="18">
        <v>1</v>
      </c>
      <c r="D1231" s="18">
        <v>1</v>
      </c>
      <c r="E1231" s="100">
        <v>1</v>
      </c>
      <c r="F1231" s="100" t="s">
        <v>82</v>
      </c>
      <c r="G1231" s="100" t="s">
        <v>109</v>
      </c>
      <c r="H1231" s="100" t="s">
        <v>104</v>
      </c>
      <c r="I1231" s="21">
        <v>0</v>
      </c>
      <c r="J1231" s="21">
        <v>0</v>
      </c>
      <c r="K1231" s="21">
        <v>0</v>
      </c>
      <c r="L1231" s="21">
        <v>0</v>
      </c>
      <c r="M1231" s="21">
        <v>0</v>
      </c>
      <c r="N1231" s="11">
        <v>1030</v>
      </c>
    </row>
    <row r="1232" spans="1:14" x14ac:dyDescent="0.25">
      <c r="A1232" s="17">
        <v>2019</v>
      </c>
      <c r="B1232" s="13" t="s">
        <v>37</v>
      </c>
      <c r="C1232" s="18">
        <v>1</v>
      </c>
      <c r="D1232" s="18">
        <v>1</v>
      </c>
      <c r="E1232" s="100">
        <v>1</v>
      </c>
      <c r="F1232" s="100" t="s">
        <v>82</v>
      </c>
      <c r="G1232" s="100" t="s">
        <v>109</v>
      </c>
      <c r="H1232" s="100" t="s">
        <v>105</v>
      </c>
      <c r="I1232" s="21">
        <v>0</v>
      </c>
      <c r="J1232" s="21">
        <v>0</v>
      </c>
      <c r="K1232" s="21">
        <v>0</v>
      </c>
      <c r="L1232" s="21">
        <v>0</v>
      </c>
      <c r="M1232" s="21">
        <v>0</v>
      </c>
      <c r="N1232" s="11">
        <v>2390</v>
      </c>
    </row>
    <row r="1233" spans="1:14" x14ac:dyDescent="0.25">
      <c r="A1233" s="17">
        <v>2019</v>
      </c>
      <c r="B1233" s="13" t="s">
        <v>37</v>
      </c>
      <c r="C1233" s="18">
        <v>1</v>
      </c>
      <c r="D1233" s="18">
        <v>1</v>
      </c>
      <c r="E1233" s="100">
        <v>1</v>
      </c>
      <c r="F1233" s="100" t="s">
        <v>82</v>
      </c>
      <c r="G1233" s="100" t="s">
        <v>109</v>
      </c>
      <c r="H1233" s="100" t="s">
        <v>106</v>
      </c>
      <c r="I1233" s="21">
        <v>0</v>
      </c>
      <c r="J1233" s="21">
        <v>0</v>
      </c>
      <c r="K1233" s="21">
        <v>0</v>
      </c>
      <c r="L1233" s="21">
        <v>0</v>
      </c>
      <c r="M1233" s="21">
        <v>0</v>
      </c>
      <c r="N1233" s="11">
        <v>5701</v>
      </c>
    </row>
    <row r="1234" spans="1:14" x14ac:dyDescent="0.25">
      <c r="A1234" s="17">
        <v>2019</v>
      </c>
      <c r="B1234" s="13" t="s">
        <v>37</v>
      </c>
      <c r="C1234" s="18">
        <v>1</v>
      </c>
      <c r="D1234" s="18">
        <v>1</v>
      </c>
      <c r="E1234" s="100">
        <v>0</v>
      </c>
      <c r="F1234" s="100" t="s">
        <v>82</v>
      </c>
      <c r="G1234" s="100" t="s">
        <v>109</v>
      </c>
      <c r="H1234" s="100" t="s">
        <v>107</v>
      </c>
      <c r="I1234" s="21">
        <v>0</v>
      </c>
      <c r="J1234" s="21">
        <v>0</v>
      </c>
      <c r="K1234" s="21">
        <v>0</v>
      </c>
      <c r="L1234" s="21">
        <v>0</v>
      </c>
      <c r="M1234" s="21">
        <v>0</v>
      </c>
      <c r="N1234" s="11">
        <v>18150</v>
      </c>
    </row>
    <row r="1235" spans="1:14" x14ac:dyDescent="0.25">
      <c r="A1235" s="17">
        <v>2019</v>
      </c>
      <c r="B1235" s="13" t="s">
        <v>37</v>
      </c>
      <c r="C1235" s="18">
        <v>1</v>
      </c>
      <c r="D1235" s="18">
        <v>1</v>
      </c>
      <c r="E1235" s="100">
        <v>0</v>
      </c>
      <c r="F1235" s="100" t="s">
        <v>82</v>
      </c>
      <c r="G1235" s="100" t="s">
        <v>109</v>
      </c>
      <c r="H1235" s="100" t="s">
        <v>108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11">
        <v>81058</v>
      </c>
    </row>
    <row r="1236" spans="1:14" x14ac:dyDescent="0.25">
      <c r="A1236" s="17">
        <v>2019</v>
      </c>
      <c r="B1236" s="13" t="s">
        <v>37</v>
      </c>
      <c r="C1236" s="18">
        <v>1</v>
      </c>
      <c r="D1236" s="18">
        <v>1</v>
      </c>
      <c r="E1236" s="100">
        <v>0</v>
      </c>
      <c r="F1236" s="100" t="s">
        <v>82</v>
      </c>
      <c r="G1236" s="100" t="s">
        <v>109</v>
      </c>
      <c r="H1236" s="100" t="s">
        <v>58</v>
      </c>
      <c r="I1236" s="21">
        <v>0</v>
      </c>
      <c r="J1236" s="21">
        <v>0</v>
      </c>
      <c r="K1236" s="21">
        <v>0</v>
      </c>
      <c r="L1236" s="21">
        <v>0</v>
      </c>
      <c r="M1236" s="21">
        <v>0</v>
      </c>
      <c r="N1236" s="11">
        <v>3718</v>
      </c>
    </row>
    <row r="1237" spans="1:14" x14ac:dyDescent="0.25">
      <c r="A1237" s="17">
        <v>2019</v>
      </c>
      <c r="B1237" s="13" t="s">
        <v>37</v>
      </c>
      <c r="C1237" s="18">
        <v>1</v>
      </c>
      <c r="D1237" s="18">
        <v>1</v>
      </c>
      <c r="E1237" s="100">
        <v>1</v>
      </c>
      <c r="F1237" s="100" t="s">
        <v>82</v>
      </c>
      <c r="G1237" s="100" t="s">
        <v>110</v>
      </c>
      <c r="H1237" s="100" t="s">
        <v>61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11">
        <v>2000000</v>
      </c>
    </row>
    <row r="1238" spans="1:14" x14ac:dyDescent="0.25">
      <c r="A1238" s="17">
        <v>2019</v>
      </c>
      <c r="B1238" s="13" t="s">
        <v>37</v>
      </c>
      <c r="C1238" s="18">
        <v>1</v>
      </c>
      <c r="D1238" s="18">
        <v>1</v>
      </c>
      <c r="E1238" s="100">
        <v>1</v>
      </c>
      <c r="F1238" s="100" t="s">
        <v>82</v>
      </c>
      <c r="G1238" s="100" t="s">
        <v>111</v>
      </c>
      <c r="H1238" s="100" t="s">
        <v>61</v>
      </c>
      <c r="I1238" s="21">
        <v>0</v>
      </c>
      <c r="J1238" s="21">
        <v>0</v>
      </c>
      <c r="K1238" s="21">
        <v>0</v>
      </c>
      <c r="L1238" s="21">
        <v>0</v>
      </c>
      <c r="M1238" s="21">
        <v>0</v>
      </c>
      <c r="N1238" s="11">
        <v>324630</v>
      </c>
    </row>
    <row r="1239" spans="1:14" x14ac:dyDescent="0.25">
      <c r="A1239" s="17">
        <v>2019</v>
      </c>
      <c r="B1239" s="13" t="s">
        <v>37</v>
      </c>
      <c r="C1239" s="18">
        <v>1</v>
      </c>
      <c r="D1239" s="18">
        <v>1</v>
      </c>
      <c r="E1239" s="100">
        <v>1</v>
      </c>
      <c r="F1239" s="100" t="s">
        <v>64</v>
      </c>
      <c r="G1239" s="100" t="s">
        <v>112</v>
      </c>
      <c r="H1239" s="100" t="s">
        <v>61</v>
      </c>
      <c r="I1239" s="21">
        <v>0</v>
      </c>
      <c r="J1239" s="21">
        <v>0</v>
      </c>
      <c r="K1239" s="21">
        <v>0</v>
      </c>
      <c r="L1239" s="21">
        <v>0</v>
      </c>
      <c r="M1239" s="21">
        <v>-0.3490100000003622</v>
      </c>
      <c r="N1239" s="11">
        <v>2574.0751099999998</v>
      </c>
    </row>
    <row r="1240" spans="1:14" x14ac:dyDescent="0.25">
      <c r="A1240" s="17">
        <v>2019</v>
      </c>
      <c r="B1240" s="13" t="s">
        <v>37</v>
      </c>
      <c r="C1240" s="18">
        <v>1</v>
      </c>
      <c r="D1240" s="18">
        <v>1</v>
      </c>
      <c r="E1240" s="100">
        <v>1</v>
      </c>
      <c r="F1240" s="100" t="s">
        <v>64</v>
      </c>
      <c r="G1240" s="100" t="s">
        <v>112</v>
      </c>
      <c r="H1240" s="100" t="s">
        <v>113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11">
        <v>0</v>
      </c>
    </row>
    <row r="1241" spans="1:14" x14ac:dyDescent="0.25">
      <c r="A1241" s="17">
        <v>2019</v>
      </c>
      <c r="B1241" s="13" t="s">
        <v>37</v>
      </c>
      <c r="C1241" s="18">
        <v>1</v>
      </c>
      <c r="D1241" s="18">
        <v>1</v>
      </c>
      <c r="E1241" s="100">
        <v>1</v>
      </c>
      <c r="F1241" s="100" t="s">
        <v>64</v>
      </c>
      <c r="G1241" s="100" t="s">
        <v>112</v>
      </c>
      <c r="H1241" s="100" t="s">
        <v>105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11">
        <v>0</v>
      </c>
    </row>
    <row r="1242" spans="1:14" x14ac:dyDescent="0.25">
      <c r="A1242" s="17">
        <v>2019</v>
      </c>
      <c r="B1242" s="13" t="s">
        <v>37</v>
      </c>
      <c r="C1242" s="18">
        <v>1</v>
      </c>
      <c r="D1242" s="18">
        <v>1</v>
      </c>
      <c r="E1242" s="100">
        <v>1</v>
      </c>
      <c r="F1242" s="100" t="s">
        <v>64</v>
      </c>
      <c r="G1242" s="100" t="s">
        <v>112</v>
      </c>
      <c r="H1242" s="100" t="s">
        <v>106</v>
      </c>
      <c r="I1242" s="21">
        <v>0</v>
      </c>
      <c r="J1242" s="21">
        <v>0</v>
      </c>
      <c r="K1242" s="21">
        <v>0</v>
      </c>
      <c r="L1242" s="21">
        <v>0</v>
      </c>
      <c r="M1242" s="21">
        <v>0</v>
      </c>
      <c r="N1242" s="11">
        <v>0</v>
      </c>
    </row>
    <row r="1243" spans="1:14" x14ac:dyDescent="0.25">
      <c r="A1243" s="17">
        <v>2019</v>
      </c>
      <c r="B1243" s="13" t="s">
        <v>37</v>
      </c>
      <c r="C1243" s="18">
        <v>1</v>
      </c>
      <c r="D1243" s="18">
        <v>1</v>
      </c>
      <c r="E1243" s="100">
        <v>0</v>
      </c>
      <c r="F1243" s="100" t="s">
        <v>64</v>
      </c>
      <c r="G1243" s="100" t="s">
        <v>112</v>
      </c>
      <c r="H1243" s="100" t="s">
        <v>107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11">
        <v>0</v>
      </c>
    </row>
    <row r="1244" spans="1:14" x14ac:dyDescent="0.25">
      <c r="A1244" s="17">
        <v>2019</v>
      </c>
      <c r="B1244" s="13" t="s">
        <v>37</v>
      </c>
      <c r="C1244" s="18">
        <v>1</v>
      </c>
      <c r="D1244" s="18">
        <v>1</v>
      </c>
      <c r="E1244" s="100">
        <v>0</v>
      </c>
      <c r="F1244" s="100" t="s">
        <v>64</v>
      </c>
      <c r="G1244" s="100" t="s">
        <v>112</v>
      </c>
      <c r="H1244" s="100" t="s">
        <v>58</v>
      </c>
      <c r="I1244" s="21">
        <v>0</v>
      </c>
      <c r="J1244" s="21">
        <v>0</v>
      </c>
      <c r="K1244" s="21">
        <v>0</v>
      </c>
      <c r="L1244" s="21">
        <v>0</v>
      </c>
      <c r="M1244" s="21">
        <v>0</v>
      </c>
      <c r="N1244" s="11">
        <v>0</v>
      </c>
    </row>
    <row r="1245" spans="1:14" x14ac:dyDescent="0.25">
      <c r="A1245" s="17">
        <v>2019</v>
      </c>
      <c r="B1245" s="13" t="s">
        <v>37</v>
      </c>
      <c r="C1245" s="18">
        <v>1</v>
      </c>
      <c r="D1245" s="18">
        <v>0</v>
      </c>
      <c r="E1245" s="100">
        <v>0</v>
      </c>
      <c r="F1245" s="100" t="s">
        <v>64</v>
      </c>
      <c r="G1245" s="100" t="s">
        <v>112</v>
      </c>
      <c r="H1245" s="100" t="s">
        <v>88</v>
      </c>
      <c r="I1245" s="21">
        <v>0</v>
      </c>
      <c r="J1245" s="21">
        <v>0</v>
      </c>
      <c r="K1245" s="21">
        <v>0</v>
      </c>
      <c r="L1245" s="21">
        <v>0</v>
      </c>
      <c r="M1245" s="21">
        <v>0</v>
      </c>
      <c r="N1245" s="11">
        <v>0</v>
      </c>
    </row>
    <row r="1246" spans="1:14" x14ac:dyDescent="0.25">
      <c r="A1246" s="17">
        <v>2019</v>
      </c>
      <c r="B1246" s="13" t="s">
        <v>37</v>
      </c>
      <c r="C1246" s="18">
        <v>1</v>
      </c>
      <c r="D1246" s="18">
        <v>0</v>
      </c>
      <c r="E1246" s="100">
        <v>0</v>
      </c>
      <c r="F1246" s="100" t="s">
        <v>64</v>
      </c>
      <c r="G1246" s="100" t="s">
        <v>112</v>
      </c>
      <c r="H1246" s="100" t="s">
        <v>87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11">
        <v>37.620240000000003</v>
      </c>
    </row>
    <row r="1247" spans="1:14" x14ac:dyDescent="0.25">
      <c r="A1247" s="17">
        <v>2019</v>
      </c>
      <c r="B1247" s="13" t="s">
        <v>37</v>
      </c>
      <c r="C1247" s="18">
        <v>1</v>
      </c>
      <c r="D1247" s="18">
        <v>1</v>
      </c>
      <c r="E1247" s="100">
        <v>1</v>
      </c>
      <c r="F1247" s="100" t="s">
        <v>64</v>
      </c>
      <c r="G1247" s="100" t="s">
        <v>114</v>
      </c>
      <c r="H1247" s="100" t="s">
        <v>61</v>
      </c>
      <c r="I1247" s="21">
        <v>0</v>
      </c>
      <c r="J1247" s="21">
        <v>0</v>
      </c>
      <c r="K1247" s="21">
        <v>0</v>
      </c>
      <c r="L1247" s="21">
        <v>0</v>
      </c>
      <c r="M1247" s="21">
        <v>-32.079379999999219</v>
      </c>
      <c r="N1247" s="11">
        <v>16821.75446</v>
      </c>
    </row>
    <row r="1248" spans="1:14" x14ac:dyDescent="0.25">
      <c r="A1248" s="17">
        <v>2019</v>
      </c>
      <c r="B1248" s="13" t="s">
        <v>37</v>
      </c>
      <c r="C1248" s="18">
        <v>1</v>
      </c>
      <c r="D1248" s="18">
        <v>1</v>
      </c>
      <c r="E1248" s="100">
        <v>1</v>
      </c>
      <c r="F1248" s="100" t="s">
        <v>64</v>
      </c>
      <c r="G1248" s="100" t="s">
        <v>114</v>
      </c>
      <c r="H1248" s="100" t="s">
        <v>113</v>
      </c>
      <c r="I1248" s="21">
        <v>0</v>
      </c>
      <c r="J1248" s="21">
        <v>0</v>
      </c>
      <c r="K1248" s="21">
        <v>0</v>
      </c>
      <c r="L1248" s="21">
        <v>0</v>
      </c>
      <c r="M1248" s="21">
        <v>-1.217599999999976</v>
      </c>
      <c r="N1248" s="11">
        <v>222.33269000000001</v>
      </c>
    </row>
    <row r="1249" spans="1:14" x14ac:dyDescent="0.25">
      <c r="A1249" s="17">
        <v>2019</v>
      </c>
      <c r="B1249" s="13" t="s">
        <v>37</v>
      </c>
      <c r="C1249" s="18">
        <v>1</v>
      </c>
      <c r="D1249" s="18">
        <v>1</v>
      </c>
      <c r="E1249" s="100">
        <v>1</v>
      </c>
      <c r="F1249" s="100" t="s">
        <v>64</v>
      </c>
      <c r="G1249" s="100" t="s">
        <v>114</v>
      </c>
      <c r="H1249" s="100" t="s">
        <v>105</v>
      </c>
      <c r="I1249" s="21">
        <v>0</v>
      </c>
      <c r="J1249" s="21">
        <v>0</v>
      </c>
      <c r="K1249" s="21">
        <v>0</v>
      </c>
      <c r="L1249" s="21">
        <v>0</v>
      </c>
      <c r="M1249" s="21">
        <v>0</v>
      </c>
      <c r="N1249" s="11">
        <v>0</v>
      </c>
    </row>
    <row r="1250" spans="1:14" x14ac:dyDescent="0.25">
      <c r="A1250" s="17">
        <v>2019</v>
      </c>
      <c r="B1250" s="13" t="s">
        <v>37</v>
      </c>
      <c r="C1250" s="18">
        <v>1</v>
      </c>
      <c r="D1250" s="18">
        <v>1</v>
      </c>
      <c r="E1250" s="100">
        <v>1</v>
      </c>
      <c r="F1250" s="100" t="s">
        <v>64</v>
      </c>
      <c r="G1250" s="100" t="s">
        <v>114</v>
      </c>
      <c r="H1250" s="100" t="s">
        <v>106</v>
      </c>
      <c r="I1250" s="21">
        <v>0</v>
      </c>
      <c r="J1250" s="21">
        <v>0</v>
      </c>
      <c r="K1250" s="21">
        <v>0</v>
      </c>
      <c r="L1250" s="21">
        <v>0</v>
      </c>
      <c r="M1250" s="21">
        <v>0</v>
      </c>
      <c r="N1250" s="11">
        <v>0</v>
      </c>
    </row>
    <row r="1251" spans="1:14" x14ac:dyDescent="0.25">
      <c r="A1251" s="17">
        <v>2019</v>
      </c>
      <c r="B1251" s="13" t="s">
        <v>37</v>
      </c>
      <c r="C1251" s="18">
        <v>1</v>
      </c>
      <c r="D1251" s="18">
        <v>1</v>
      </c>
      <c r="E1251" s="100">
        <v>0</v>
      </c>
      <c r="F1251" s="100" t="s">
        <v>64</v>
      </c>
      <c r="G1251" s="100" t="s">
        <v>114</v>
      </c>
      <c r="H1251" s="100" t="s">
        <v>107</v>
      </c>
      <c r="I1251" s="21">
        <v>0</v>
      </c>
      <c r="J1251" s="21">
        <v>0</v>
      </c>
      <c r="K1251" s="21">
        <v>0</v>
      </c>
      <c r="L1251" s="21">
        <v>0</v>
      </c>
      <c r="M1251" s="21">
        <v>0.28285999999997102</v>
      </c>
      <c r="N1251" s="11">
        <v>362.99599999999998</v>
      </c>
    </row>
    <row r="1252" spans="1:14" x14ac:dyDescent="0.25">
      <c r="A1252" s="17">
        <v>2019</v>
      </c>
      <c r="B1252" s="13" t="s">
        <v>37</v>
      </c>
      <c r="C1252" s="18">
        <v>1</v>
      </c>
      <c r="D1252" s="18">
        <v>1</v>
      </c>
      <c r="E1252" s="100">
        <v>0</v>
      </c>
      <c r="F1252" s="100" t="s">
        <v>64</v>
      </c>
      <c r="G1252" s="100" t="s">
        <v>114</v>
      </c>
      <c r="H1252" s="100" t="s">
        <v>58</v>
      </c>
      <c r="I1252" s="21">
        <v>0</v>
      </c>
      <c r="J1252" s="21">
        <v>0</v>
      </c>
      <c r="K1252" s="21">
        <v>0</v>
      </c>
      <c r="L1252" s="21">
        <v>0</v>
      </c>
      <c r="M1252" s="21">
        <v>0</v>
      </c>
      <c r="N1252" s="11">
        <v>140.90031999999999</v>
      </c>
    </row>
    <row r="1253" spans="1:14" x14ac:dyDescent="0.25">
      <c r="A1253" s="17">
        <v>2019</v>
      </c>
      <c r="B1253" s="13" t="s">
        <v>37</v>
      </c>
      <c r="C1253" s="18">
        <v>1</v>
      </c>
      <c r="D1253" s="18">
        <v>0</v>
      </c>
      <c r="E1253" s="100">
        <v>0</v>
      </c>
      <c r="F1253" s="100" t="s">
        <v>64</v>
      </c>
      <c r="G1253" s="100" t="s">
        <v>114</v>
      </c>
      <c r="H1253" s="100" t="s">
        <v>88</v>
      </c>
      <c r="I1253" s="21">
        <v>0</v>
      </c>
      <c r="J1253" s="21">
        <v>0</v>
      </c>
      <c r="K1253" s="21">
        <v>0</v>
      </c>
      <c r="L1253" s="21">
        <v>0</v>
      </c>
      <c r="M1253" s="21">
        <v>0</v>
      </c>
      <c r="N1253" s="11">
        <v>0</v>
      </c>
    </row>
    <row r="1254" spans="1:14" x14ac:dyDescent="0.25">
      <c r="A1254" s="17">
        <v>2019</v>
      </c>
      <c r="B1254" s="13" t="s">
        <v>37</v>
      </c>
      <c r="C1254" s="18">
        <v>1</v>
      </c>
      <c r="D1254" s="18">
        <v>0</v>
      </c>
      <c r="E1254" s="100">
        <v>0</v>
      </c>
      <c r="F1254" s="100" t="s">
        <v>64</v>
      </c>
      <c r="G1254" s="100" t="s">
        <v>114</v>
      </c>
      <c r="H1254" s="100" t="s">
        <v>87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11">
        <v>22.04373</v>
      </c>
    </row>
    <row r="1255" spans="1:14" x14ac:dyDescent="0.25">
      <c r="A1255" s="17">
        <v>2019</v>
      </c>
      <c r="B1255" s="13" t="s">
        <v>37</v>
      </c>
      <c r="C1255" s="18">
        <v>1</v>
      </c>
      <c r="D1255" s="18">
        <v>1</v>
      </c>
      <c r="E1255" s="100">
        <v>1</v>
      </c>
      <c r="F1255" s="100" t="s">
        <v>82</v>
      </c>
      <c r="G1255" s="100" t="s">
        <v>115</v>
      </c>
      <c r="H1255" s="100" t="s">
        <v>61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11">
        <v>2000000</v>
      </c>
    </row>
    <row r="1256" spans="1:14" x14ac:dyDescent="0.25">
      <c r="A1256" s="17">
        <v>2019</v>
      </c>
      <c r="B1256" s="13" t="s">
        <v>37</v>
      </c>
      <c r="C1256" s="18">
        <v>1</v>
      </c>
      <c r="D1256" s="18">
        <v>1</v>
      </c>
      <c r="E1256" s="100">
        <v>1</v>
      </c>
      <c r="F1256" s="100" t="s">
        <v>82</v>
      </c>
      <c r="G1256" s="100" t="s">
        <v>116</v>
      </c>
      <c r="H1256" s="100" t="s">
        <v>61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11">
        <v>1750000</v>
      </c>
    </row>
    <row r="1257" spans="1:14" x14ac:dyDescent="0.25">
      <c r="A1257" s="17">
        <v>2019</v>
      </c>
      <c r="B1257" s="13" t="s">
        <v>37</v>
      </c>
      <c r="C1257" s="18">
        <v>1</v>
      </c>
      <c r="D1257" s="18">
        <v>1</v>
      </c>
      <c r="E1257" s="100">
        <v>0</v>
      </c>
      <c r="F1257" s="100" t="s">
        <v>82</v>
      </c>
      <c r="G1257" s="100" t="s">
        <v>117</v>
      </c>
      <c r="H1257" s="100" t="s">
        <v>118</v>
      </c>
      <c r="I1257" s="21">
        <v>0</v>
      </c>
      <c r="J1257" s="21">
        <v>26278.331709999999</v>
      </c>
      <c r="K1257" s="21">
        <v>405.12428</v>
      </c>
      <c r="L1257" s="21">
        <v>0</v>
      </c>
      <c r="M1257" s="21">
        <v>0</v>
      </c>
      <c r="N1257" s="11">
        <v>78834.995179999969</v>
      </c>
    </row>
    <row r="1258" spans="1:14" x14ac:dyDescent="0.25">
      <c r="A1258" s="17">
        <v>2019</v>
      </c>
      <c r="B1258" s="13" t="s">
        <v>37</v>
      </c>
      <c r="C1258" s="18">
        <v>1</v>
      </c>
      <c r="D1258" s="18">
        <v>1</v>
      </c>
      <c r="E1258" s="100">
        <v>1</v>
      </c>
      <c r="F1258" s="100" t="s">
        <v>82</v>
      </c>
      <c r="G1258" s="100" t="s">
        <v>119</v>
      </c>
      <c r="H1258" s="100" t="s">
        <v>61</v>
      </c>
      <c r="I1258" s="21">
        <v>0</v>
      </c>
      <c r="J1258" s="21">
        <v>0</v>
      </c>
      <c r="K1258" s="21">
        <v>43750</v>
      </c>
      <c r="L1258" s="21">
        <v>0</v>
      </c>
      <c r="M1258" s="21">
        <v>0</v>
      </c>
      <c r="N1258" s="11">
        <v>1000000</v>
      </c>
    </row>
    <row r="1259" spans="1:14" x14ac:dyDescent="0.25">
      <c r="A1259" s="17">
        <v>2019</v>
      </c>
      <c r="B1259" s="13" t="s">
        <v>37</v>
      </c>
      <c r="C1259" s="18">
        <v>1</v>
      </c>
      <c r="D1259" s="18">
        <v>1</v>
      </c>
      <c r="E1259" s="100">
        <v>1</v>
      </c>
      <c r="F1259" s="100" t="s">
        <v>82</v>
      </c>
      <c r="G1259" s="100" t="s">
        <v>120</v>
      </c>
      <c r="H1259" s="100" t="s">
        <v>61</v>
      </c>
      <c r="I1259" s="21">
        <v>0</v>
      </c>
      <c r="J1259" s="21">
        <v>0</v>
      </c>
      <c r="K1259" s="21">
        <v>48125</v>
      </c>
      <c r="L1259" s="21">
        <v>0</v>
      </c>
      <c r="M1259" s="21">
        <v>0</v>
      </c>
      <c r="N1259" s="11">
        <v>1000000</v>
      </c>
    </row>
    <row r="1260" spans="1:14" x14ac:dyDescent="0.25">
      <c r="A1260" s="17">
        <v>2019</v>
      </c>
      <c r="B1260" s="13" t="s">
        <v>37</v>
      </c>
      <c r="C1260" s="18">
        <v>1</v>
      </c>
      <c r="D1260" s="18">
        <v>1</v>
      </c>
      <c r="E1260" s="100">
        <v>1</v>
      </c>
      <c r="F1260" s="100" t="s">
        <v>82</v>
      </c>
      <c r="G1260" s="100" t="s">
        <v>121</v>
      </c>
      <c r="H1260" s="100" t="s">
        <v>61</v>
      </c>
      <c r="I1260" s="21">
        <v>0</v>
      </c>
      <c r="J1260" s="21">
        <v>0</v>
      </c>
      <c r="K1260" s="21">
        <v>0.55088000000000004</v>
      </c>
      <c r="L1260" s="21">
        <v>0</v>
      </c>
      <c r="M1260" s="21">
        <v>0</v>
      </c>
      <c r="N1260" s="11">
        <v>2500000</v>
      </c>
    </row>
    <row r="1261" spans="1:14" x14ac:dyDescent="0.25">
      <c r="A1261" s="17">
        <v>2019</v>
      </c>
      <c r="B1261" s="13" t="s">
        <v>37</v>
      </c>
      <c r="C1261" s="18">
        <v>1</v>
      </c>
      <c r="D1261" s="18">
        <v>1</v>
      </c>
      <c r="E1261" s="100">
        <v>0</v>
      </c>
      <c r="F1261" s="100" t="s">
        <v>82</v>
      </c>
      <c r="G1261" s="100" t="s">
        <v>117</v>
      </c>
      <c r="H1261" s="100" t="s">
        <v>122</v>
      </c>
      <c r="I1261" s="21">
        <v>0</v>
      </c>
      <c r="J1261" s="21">
        <v>0</v>
      </c>
      <c r="K1261" s="21">
        <v>0</v>
      </c>
      <c r="L1261" s="21">
        <v>0</v>
      </c>
      <c r="M1261" s="21">
        <v>0</v>
      </c>
      <c r="N1261" s="11">
        <v>300000</v>
      </c>
    </row>
    <row r="1262" spans="1:14" x14ac:dyDescent="0.25">
      <c r="A1262" s="17">
        <v>2019</v>
      </c>
      <c r="B1262" s="13" t="s">
        <v>37</v>
      </c>
      <c r="C1262" s="18">
        <v>1</v>
      </c>
      <c r="D1262" s="18">
        <v>1</v>
      </c>
      <c r="E1262" s="100">
        <v>1</v>
      </c>
      <c r="F1262" s="100" t="s">
        <v>82</v>
      </c>
      <c r="G1262" s="100" t="s">
        <v>123</v>
      </c>
      <c r="H1262" s="100" t="s">
        <v>61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11">
        <v>3000000</v>
      </c>
    </row>
    <row r="1263" spans="1:14" x14ac:dyDescent="0.25">
      <c r="A1263" s="17">
        <v>2019</v>
      </c>
      <c r="B1263" s="13" t="s">
        <v>37</v>
      </c>
      <c r="C1263" s="18">
        <v>1</v>
      </c>
      <c r="D1263" s="18">
        <v>1</v>
      </c>
      <c r="E1263" s="100">
        <v>1</v>
      </c>
      <c r="F1263" s="100" t="s">
        <v>82</v>
      </c>
      <c r="G1263" s="100" t="s">
        <v>124</v>
      </c>
      <c r="H1263" s="100" t="s">
        <v>61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11">
        <v>2125000</v>
      </c>
    </row>
    <row r="1264" spans="1:14" x14ac:dyDescent="0.25">
      <c r="A1264" s="17">
        <v>2019</v>
      </c>
      <c r="B1264" s="13" t="s">
        <v>37</v>
      </c>
      <c r="C1264" s="18">
        <v>1</v>
      </c>
      <c r="D1264" s="18">
        <v>1</v>
      </c>
      <c r="E1264" s="100">
        <v>1</v>
      </c>
      <c r="F1264" s="100" t="s">
        <v>82</v>
      </c>
      <c r="G1264" s="100" t="s">
        <v>136</v>
      </c>
      <c r="H1264" s="100" t="s">
        <v>61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11">
        <v>600000</v>
      </c>
    </row>
    <row r="1265" spans="1:16" x14ac:dyDescent="0.25">
      <c r="A1265" s="17">
        <v>2019</v>
      </c>
      <c r="B1265" s="13" t="s">
        <v>37</v>
      </c>
      <c r="C1265" s="18">
        <v>1</v>
      </c>
      <c r="D1265" s="18">
        <v>1</v>
      </c>
      <c r="E1265" s="100">
        <v>1</v>
      </c>
      <c r="F1265" s="100" t="s">
        <v>82</v>
      </c>
      <c r="G1265" s="100" t="s">
        <v>137</v>
      </c>
      <c r="H1265" s="100" t="s">
        <v>61</v>
      </c>
      <c r="I1265" s="21">
        <v>0</v>
      </c>
      <c r="J1265" s="21">
        <v>0</v>
      </c>
      <c r="K1265" s="21">
        <v>1.10825</v>
      </c>
      <c r="L1265" s="21">
        <v>0</v>
      </c>
      <c r="M1265" s="21">
        <v>0</v>
      </c>
      <c r="N1265" s="11">
        <v>1400000</v>
      </c>
    </row>
    <row r="1266" spans="1:16" x14ac:dyDescent="0.25">
      <c r="A1266" s="17">
        <v>2019</v>
      </c>
      <c r="B1266" s="13" t="s">
        <v>37</v>
      </c>
      <c r="C1266" s="18">
        <v>1</v>
      </c>
      <c r="D1266" s="18">
        <v>1</v>
      </c>
      <c r="E1266" s="100">
        <v>0</v>
      </c>
      <c r="F1266" s="100" t="s">
        <v>131</v>
      </c>
      <c r="G1266" s="100" t="s">
        <v>132</v>
      </c>
      <c r="H1266" s="100" t="s">
        <v>118</v>
      </c>
      <c r="I1266" s="21">
        <v>0</v>
      </c>
      <c r="J1266" s="21">
        <v>7381.8425500000594</v>
      </c>
      <c r="K1266" s="21">
        <v>0</v>
      </c>
      <c r="L1266" s="21">
        <v>0</v>
      </c>
      <c r="M1266" s="21">
        <v>0</v>
      </c>
      <c r="N1266" s="11">
        <v>665232.95160999999</v>
      </c>
    </row>
    <row r="1267" spans="1:16" x14ac:dyDescent="0.25">
      <c r="A1267" s="17">
        <v>2019</v>
      </c>
      <c r="B1267" s="13" t="s">
        <v>37</v>
      </c>
      <c r="C1267" s="18">
        <v>1</v>
      </c>
      <c r="D1267" s="18">
        <v>1</v>
      </c>
      <c r="E1267" s="100">
        <v>0</v>
      </c>
      <c r="F1267" s="100" t="s">
        <v>125</v>
      </c>
      <c r="G1267" s="100" t="s">
        <v>126</v>
      </c>
      <c r="H1267" s="100" t="s">
        <v>108</v>
      </c>
      <c r="I1267" s="21">
        <v>0</v>
      </c>
      <c r="J1267" s="21">
        <v>0</v>
      </c>
      <c r="K1267" s="21">
        <v>0</v>
      </c>
      <c r="L1267" s="21">
        <v>0</v>
      </c>
      <c r="M1267" s="21">
        <v>0</v>
      </c>
      <c r="N1267" s="11">
        <v>0</v>
      </c>
    </row>
    <row r="1268" spans="1:16" x14ac:dyDescent="0.25">
      <c r="A1268" s="17">
        <v>2019</v>
      </c>
      <c r="B1268" s="13" t="s">
        <v>37</v>
      </c>
      <c r="C1268" s="18">
        <v>1</v>
      </c>
      <c r="D1268" s="18">
        <v>1</v>
      </c>
      <c r="E1268" s="100">
        <v>0</v>
      </c>
      <c r="F1268" s="100" t="s">
        <v>125</v>
      </c>
      <c r="G1268" s="100" t="s">
        <v>126</v>
      </c>
      <c r="H1268" s="100" t="s">
        <v>108</v>
      </c>
      <c r="I1268" s="21">
        <v>0</v>
      </c>
      <c r="J1268" s="21">
        <v>0</v>
      </c>
      <c r="K1268" s="21">
        <v>0</v>
      </c>
      <c r="L1268" s="21">
        <v>0</v>
      </c>
      <c r="M1268" s="21">
        <v>0</v>
      </c>
      <c r="N1268" s="11">
        <v>0</v>
      </c>
    </row>
    <row r="1269" spans="1:16" x14ac:dyDescent="0.25">
      <c r="A1269" s="17">
        <v>2019</v>
      </c>
      <c r="B1269" s="13" t="s">
        <v>37</v>
      </c>
      <c r="C1269" s="18">
        <v>1</v>
      </c>
      <c r="D1269" s="18">
        <v>1</v>
      </c>
      <c r="E1269" s="100">
        <v>0</v>
      </c>
      <c r="F1269" s="100" t="s">
        <v>125</v>
      </c>
      <c r="G1269" s="100" t="s">
        <v>126</v>
      </c>
      <c r="H1269" s="100" t="s">
        <v>108</v>
      </c>
      <c r="I1269" s="21">
        <v>0</v>
      </c>
      <c r="J1269" s="21">
        <v>0</v>
      </c>
      <c r="K1269" s="21">
        <v>0</v>
      </c>
      <c r="L1269" s="21">
        <v>0</v>
      </c>
      <c r="M1269" s="21">
        <v>0</v>
      </c>
      <c r="N1269" s="11">
        <v>0</v>
      </c>
    </row>
    <row r="1270" spans="1:16" x14ac:dyDescent="0.25">
      <c r="A1270" s="17">
        <v>2019</v>
      </c>
      <c r="B1270" s="13" t="s">
        <v>37</v>
      </c>
      <c r="C1270" s="18">
        <v>1</v>
      </c>
      <c r="D1270" s="18">
        <v>1</v>
      </c>
      <c r="E1270" s="100">
        <v>0</v>
      </c>
      <c r="F1270" s="100" t="s">
        <v>125</v>
      </c>
      <c r="G1270" s="100" t="s">
        <v>127</v>
      </c>
      <c r="H1270" s="100" t="s">
        <v>108</v>
      </c>
      <c r="I1270" s="21">
        <v>0</v>
      </c>
      <c r="J1270" s="21">
        <v>0</v>
      </c>
      <c r="K1270" s="21">
        <v>0</v>
      </c>
      <c r="L1270" s="21">
        <v>0</v>
      </c>
      <c r="M1270" s="21">
        <v>0</v>
      </c>
      <c r="N1270" s="11">
        <v>0</v>
      </c>
    </row>
    <row r="1271" spans="1:16" x14ac:dyDescent="0.25">
      <c r="A1271" s="17">
        <v>2019</v>
      </c>
      <c r="B1271" s="13" t="s">
        <v>37</v>
      </c>
      <c r="C1271" s="18">
        <v>1</v>
      </c>
      <c r="D1271" s="18">
        <v>1</v>
      </c>
      <c r="E1271" s="100">
        <v>0</v>
      </c>
      <c r="F1271" s="100" t="s">
        <v>125</v>
      </c>
      <c r="G1271" s="100" t="s">
        <v>127</v>
      </c>
      <c r="H1271" s="100" t="s">
        <v>108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11">
        <v>0</v>
      </c>
    </row>
    <row r="1272" spans="1:16" x14ac:dyDescent="0.25">
      <c r="A1272" s="17">
        <v>2019</v>
      </c>
      <c r="B1272" s="13" t="s">
        <v>37</v>
      </c>
      <c r="C1272" s="18">
        <v>1</v>
      </c>
      <c r="D1272" s="18">
        <v>1</v>
      </c>
      <c r="E1272" s="100">
        <v>0</v>
      </c>
      <c r="F1272" s="100" t="s">
        <v>125</v>
      </c>
      <c r="G1272" s="100" t="s">
        <v>128</v>
      </c>
      <c r="H1272" s="100" t="s">
        <v>108</v>
      </c>
      <c r="I1272" s="21">
        <v>0</v>
      </c>
      <c r="J1272" s="21">
        <v>0</v>
      </c>
      <c r="K1272" s="21">
        <v>0</v>
      </c>
      <c r="L1272" s="21">
        <v>0</v>
      </c>
      <c r="M1272" s="21">
        <v>0</v>
      </c>
      <c r="N1272" s="11">
        <v>0</v>
      </c>
    </row>
    <row r="1273" spans="1:16" x14ac:dyDescent="0.25">
      <c r="A1273" s="17">
        <v>2019</v>
      </c>
      <c r="B1273" s="13" t="s">
        <v>37</v>
      </c>
      <c r="C1273" s="18">
        <v>1</v>
      </c>
      <c r="D1273" s="18">
        <v>1</v>
      </c>
      <c r="E1273" s="100">
        <v>0</v>
      </c>
      <c r="F1273" s="100" t="s">
        <v>125</v>
      </c>
      <c r="G1273" s="100" t="s">
        <v>129</v>
      </c>
      <c r="H1273" s="100" t="s">
        <v>108</v>
      </c>
      <c r="I1273" s="21">
        <v>0</v>
      </c>
      <c r="J1273" s="21">
        <v>19166.666666666744</v>
      </c>
      <c r="K1273" s="21">
        <v>595.23171296295186</v>
      </c>
      <c r="L1273" s="21">
        <v>0</v>
      </c>
      <c r="M1273" s="21">
        <v>0</v>
      </c>
      <c r="N1273" s="11">
        <v>69166.666666666395</v>
      </c>
    </row>
    <row r="1274" spans="1:16" x14ac:dyDescent="0.25">
      <c r="A1274" s="17">
        <v>2019</v>
      </c>
      <c r="B1274" s="13" t="s">
        <v>37</v>
      </c>
      <c r="C1274" s="18">
        <v>1</v>
      </c>
      <c r="D1274" s="18">
        <v>1</v>
      </c>
      <c r="E1274" s="100">
        <v>0</v>
      </c>
      <c r="F1274" s="100" t="s">
        <v>125</v>
      </c>
      <c r="G1274" s="100" t="s">
        <v>130</v>
      </c>
      <c r="H1274" s="100" t="s">
        <v>108</v>
      </c>
      <c r="I1274" s="21">
        <v>0</v>
      </c>
      <c r="J1274" s="21">
        <v>0</v>
      </c>
      <c r="K1274" s="21">
        <v>0</v>
      </c>
      <c r="L1274" s="21">
        <v>0</v>
      </c>
      <c r="M1274" s="21">
        <v>0</v>
      </c>
      <c r="N1274" s="11">
        <v>0</v>
      </c>
    </row>
    <row r="1275" spans="1:16" x14ac:dyDescent="0.25">
      <c r="A1275" s="17">
        <v>2019</v>
      </c>
      <c r="B1275" s="13" t="s">
        <v>37</v>
      </c>
      <c r="C1275" s="18">
        <v>1</v>
      </c>
      <c r="D1275" s="18">
        <v>0</v>
      </c>
      <c r="E1275" s="100">
        <v>0</v>
      </c>
      <c r="F1275" s="100" t="s">
        <v>133</v>
      </c>
      <c r="G1275" s="100" t="s">
        <v>134</v>
      </c>
      <c r="H1275" s="100" t="s">
        <v>68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11">
        <v>359191.82699999999</v>
      </c>
    </row>
    <row r="1276" spans="1:16" x14ac:dyDescent="0.25">
      <c r="A1276" s="17">
        <v>2019</v>
      </c>
      <c r="B1276" s="13" t="s">
        <v>37</v>
      </c>
      <c r="C1276" s="18">
        <v>1</v>
      </c>
      <c r="D1276" s="18">
        <v>0</v>
      </c>
      <c r="E1276" s="100">
        <v>0</v>
      </c>
      <c r="F1276" s="100" t="s">
        <v>133</v>
      </c>
      <c r="G1276" s="100" t="s">
        <v>135</v>
      </c>
      <c r="H1276" s="100" t="s">
        <v>68</v>
      </c>
      <c r="I1276" s="21">
        <v>0</v>
      </c>
      <c r="J1276" s="21">
        <v>0</v>
      </c>
      <c r="K1276" s="21">
        <v>0</v>
      </c>
      <c r="L1276" s="21">
        <v>0</v>
      </c>
      <c r="M1276" s="21">
        <v>0</v>
      </c>
      <c r="N1276" s="11">
        <v>348690.66591900005</v>
      </c>
    </row>
    <row r="1277" spans="1:16" x14ac:dyDescent="0.25">
      <c r="A1277" s="17"/>
      <c r="B1277" s="13"/>
      <c r="C1277" s="18"/>
      <c r="D1277" s="18"/>
      <c r="E1277" s="100"/>
      <c r="F1277" s="100"/>
      <c r="G1277" s="100"/>
      <c r="H1277" s="100"/>
      <c r="I1277" s="21"/>
      <c r="J1277" s="21"/>
      <c r="K1277" s="21"/>
      <c r="L1277" s="21"/>
      <c r="M1277" s="21"/>
      <c r="N1277" s="11"/>
    </row>
    <row r="1278" spans="1:16" x14ac:dyDescent="0.25">
      <c r="A1278" s="17"/>
      <c r="B1278" s="13"/>
      <c r="C1278" s="18"/>
      <c r="D1278" s="18"/>
      <c r="E1278" s="100"/>
      <c r="F1278" s="100"/>
      <c r="G1278" s="100"/>
      <c r="H1278" s="100"/>
      <c r="I1278" s="21"/>
      <c r="J1278" s="21"/>
      <c r="K1278" s="21"/>
      <c r="L1278" s="21"/>
      <c r="M1278" s="21"/>
      <c r="N1278" s="11"/>
    </row>
    <row r="1279" spans="1:16" x14ac:dyDescent="0.25">
      <c r="A1279" s="17"/>
      <c r="B1279" s="13"/>
      <c r="C1279" s="18"/>
      <c r="D1279" s="18"/>
      <c r="E1279" s="100"/>
      <c r="F1279" s="100"/>
      <c r="G1279" s="100"/>
      <c r="H1279" s="100"/>
      <c r="I1279" s="21"/>
      <c r="J1279" s="21"/>
      <c r="K1279" s="21"/>
      <c r="L1279" s="21"/>
      <c r="M1279" s="21"/>
      <c r="N1279" s="11"/>
    </row>
    <row r="1280" spans="1:16" s="79" customFormat="1" ht="15" customHeight="1" x14ac:dyDescent="0.25">
      <c r="I1280" s="80">
        <f>SUBTOTAL(9,I6:I1279)</f>
        <v>7731680.7605000027</v>
      </c>
      <c r="J1280" s="80">
        <f t="shared" ref="I1280:N1280" si="0">SUBTOTAL(9,J6:J1279)</f>
        <v>4546862.9923133338</v>
      </c>
      <c r="K1280" s="80">
        <f t="shared" si="0"/>
        <v>2280826.3587236772</v>
      </c>
      <c r="L1280" s="80">
        <f t="shared" si="0"/>
        <v>9141.8020299999989</v>
      </c>
      <c r="M1280" s="80">
        <f t="shared" si="0"/>
        <v>-26232.341379999856</v>
      </c>
      <c r="N1280" s="80">
        <f t="shared" si="0"/>
        <v>434151481.40722477</v>
      </c>
      <c r="O1280" s="80"/>
      <c r="P1280" s="80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1"/>
  <sheetViews>
    <sheetView showGridLines="0" topLeftCell="C1" zoomScale="70" zoomScaleNormal="70" workbookViewId="0">
      <pane ySplit="4" topLeftCell="A110" activePane="bottomLeft" state="frozen"/>
      <selection activeCell="A14" sqref="A14"/>
      <selection pane="bottomLeft" sqref="A1:N1"/>
    </sheetView>
  </sheetViews>
  <sheetFormatPr baseColWidth="10" defaultColWidth="11.7109375" defaultRowHeight="15" x14ac:dyDescent="0.25"/>
  <cols>
    <col min="1" max="2" width="13.140625" style="21" bestFit="1" customWidth="1"/>
    <col min="3" max="4" width="13.85546875" style="112" customWidth="1"/>
    <col min="5" max="5" width="13.28515625" style="112" customWidth="1"/>
    <col min="6" max="6" width="15.85546875" style="112" customWidth="1"/>
    <col min="7" max="8" width="16.140625" style="112" customWidth="1"/>
    <col min="9" max="9" width="36.7109375" style="111" bestFit="1" customWidth="1"/>
    <col min="10" max="10" width="37.5703125" style="111" customWidth="1"/>
    <col min="11" max="11" width="20.28515625" style="111" customWidth="1"/>
    <col min="12" max="12" width="22" style="111" customWidth="1"/>
    <col min="13" max="13" width="16.7109375" style="111" customWidth="1"/>
    <col min="14" max="14" width="21.42578125" style="111" bestFit="1" customWidth="1"/>
    <col min="15" max="16384" width="11.7109375" style="111"/>
  </cols>
  <sheetData>
    <row r="1" spans="1:14" s="13" customFormat="1" ht="33" customHeight="1" x14ac:dyDescent="0.25">
      <c r="A1" s="134" t="s">
        <v>138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s="13" customFormat="1" x14ac:dyDescent="0.25">
      <c r="A2" s="134" t="s">
        <v>39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s="13" customFormat="1" x14ac:dyDescent="0.25">
      <c r="A3" s="134" t="s">
        <v>40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s="98" customFormat="1" ht="49.5" customHeight="1" x14ac:dyDescent="0.25">
      <c r="A4" s="12" t="s">
        <v>41</v>
      </c>
      <c r="B4" s="12" t="s">
        <v>4</v>
      </c>
      <c r="C4" s="16" t="s">
        <v>139</v>
      </c>
      <c r="D4" s="16" t="s">
        <v>140</v>
      </c>
      <c r="E4" s="16" t="s">
        <v>141</v>
      </c>
      <c r="F4" s="12" t="s">
        <v>142</v>
      </c>
      <c r="G4" s="12" t="s">
        <v>143</v>
      </c>
      <c r="H4" s="12" t="s">
        <v>144</v>
      </c>
      <c r="I4" s="12" t="s">
        <v>45</v>
      </c>
      <c r="J4" s="12" t="s">
        <v>145</v>
      </c>
      <c r="K4" s="55" t="s">
        <v>48</v>
      </c>
      <c r="L4" s="99" t="s">
        <v>49</v>
      </c>
      <c r="M4" s="55" t="s">
        <v>146</v>
      </c>
      <c r="N4" s="55" t="s">
        <v>53</v>
      </c>
    </row>
    <row r="5" spans="1:14" x14ac:dyDescent="0.25">
      <c r="A5" s="17">
        <v>2019</v>
      </c>
      <c r="B5" s="13" t="s">
        <v>0</v>
      </c>
      <c r="C5" s="110">
        <v>1</v>
      </c>
      <c r="D5" s="110">
        <v>1</v>
      </c>
      <c r="E5" s="100">
        <v>0</v>
      </c>
      <c r="F5" s="100">
        <v>0</v>
      </c>
      <c r="G5" s="100">
        <v>0</v>
      </c>
      <c r="H5" s="100">
        <v>0</v>
      </c>
      <c r="I5" s="111" t="s">
        <v>21</v>
      </c>
      <c r="J5" s="111" t="s">
        <v>5</v>
      </c>
      <c r="K5" s="21">
        <v>16271.218849999999</v>
      </c>
      <c r="L5" s="21">
        <v>18256.371799999997</v>
      </c>
      <c r="M5" s="21">
        <v>7103.4583299999949</v>
      </c>
      <c r="N5" s="21">
        <v>1413679.7569799998</v>
      </c>
    </row>
    <row r="6" spans="1:14" x14ac:dyDescent="0.25">
      <c r="A6" s="17">
        <v>2019</v>
      </c>
      <c r="B6" s="13" t="s">
        <v>0</v>
      </c>
      <c r="C6" s="14">
        <v>0</v>
      </c>
      <c r="D6" s="14">
        <v>0</v>
      </c>
      <c r="E6" s="110">
        <v>1</v>
      </c>
      <c r="F6" s="14">
        <v>0</v>
      </c>
      <c r="G6" s="14">
        <v>0</v>
      </c>
      <c r="H6" s="14">
        <v>0</v>
      </c>
      <c r="I6" s="111" t="s">
        <v>21</v>
      </c>
      <c r="J6" s="111" t="s">
        <v>5</v>
      </c>
      <c r="K6" s="21">
        <v>1111.4456600000001</v>
      </c>
      <c r="L6" s="21">
        <v>1870.8368300000002</v>
      </c>
      <c r="M6" s="21">
        <v>565.99832000000015</v>
      </c>
      <c r="N6" s="21">
        <v>303806.34632000001</v>
      </c>
    </row>
    <row r="7" spans="1:14" x14ac:dyDescent="0.25">
      <c r="A7" s="17">
        <v>2019</v>
      </c>
      <c r="B7" s="13" t="s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10">
        <v>1</v>
      </c>
      <c r="I7" s="111" t="s">
        <v>21</v>
      </c>
      <c r="J7" s="111" t="s">
        <v>5</v>
      </c>
      <c r="K7" s="21">
        <v>15159.77319</v>
      </c>
      <c r="L7" s="21">
        <v>16436.592970000002</v>
      </c>
      <c r="M7" s="21">
        <v>6539.4285599999948</v>
      </c>
      <c r="N7" s="21">
        <v>1273768.06253</v>
      </c>
    </row>
    <row r="8" spans="1:14" x14ac:dyDescent="0.25">
      <c r="A8" s="17">
        <v>2019</v>
      </c>
      <c r="B8" s="13" t="s">
        <v>0</v>
      </c>
      <c r="C8" s="110">
        <v>1</v>
      </c>
      <c r="D8" s="110">
        <v>1</v>
      </c>
      <c r="E8" s="100">
        <v>1</v>
      </c>
      <c r="F8" s="100">
        <v>1</v>
      </c>
      <c r="G8" s="100">
        <v>1</v>
      </c>
      <c r="H8" s="100">
        <v>1</v>
      </c>
      <c r="I8" s="111" t="s">
        <v>19</v>
      </c>
      <c r="J8" s="111" t="s">
        <v>22</v>
      </c>
      <c r="K8" s="21">
        <v>11000</v>
      </c>
      <c r="L8" s="21">
        <v>8152.4896799999997</v>
      </c>
      <c r="M8" s="21">
        <v>2562.2577700000006</v>
      </c>
      <c r="N8" s="21">
        <v>713095.08123000001</v>
      </c>
    </row>
    <row r="9" spans="1:14" x14ac:dyDescent="0.25">
      <c r="A9" s="17">
        <v>2019</v>
      </c>
      <c r="B9" s="13" t="s">
        <v>0</v>
      </c>
      <c r="C9" s="110">
        <v>1</v>
      </c>
      <c r="D9" s="110">
        <v>1</v>
      </c>
      <c r="E9" s="100">
        <v>1</v>
      </c>
      <c r="F9" s="100">
        <v>0</v>
      </c>
      <c r="G9" s="100">
        <v>0</v>
      </c>
      <c r="H9" s="100">
        <v>0</v>
      </c>
      <c r="I9" s="111" t="s">
        <v>19</v>
      </c>
      <c r="J9" s="111" t="s">
        <v>23</v>
      </c>
      <c r="K9" s="21">
        <v>230000</v>
      </c>
      <c r="L9" s="21">
        <v>80000</v>
      </c>
      <c r="M9" s="21">
        <v>29513.49166</v>
      </c>
      <c r="N9" s="21">
        <v>12374409.451959999</v>
      </c>
    </row>
    <row r="10" spans="1:14" x14ac:dyDescent="0.25">
      <c r="A10" s="17">
        <v>2019</v>
      </c>
      <c r="B10" s="13" t="s">
        <v>0</v>
      </c>
      <c r="C10" s="110">
        <v>0</v>
      </c>
      <c r="D10" s="110">
        <v>0</v>
      </c>
      <c r="E10" s="100">
        <v>0</v>
      </c>
      <c r="F10" s="100">
        <v>0</v>
      </c>
      <c r="G10" s="100">
        <v>1</v>
      </c>
      <c r="H10" s="100">
        <v>0</v>
      </c>
      <c r="I10" s="111" t="s">
        <v>19</v>
      </c>
      <c r="J10" s="111" t="s">
        <v>23</v>
      </c>
      <c r="K10" s="21">
        <v>80000</v>
      </c>
      <c r="L10" s="21">
        <v>80000</v>
      </c>
      <c r="M10" s="21">
        <v>5411.9702699999998</v>
      </c>
      <c r="N10" s="21">
        <v>4660486.8281399999</v>
      </c>
    </row>
    <row r="11" spans="1:14" x14ac:dyDescent="0.25">
      <c r="A11" s="17">
        <v>2019</v>
      </c>
      <c r="B11" s="13" t="s">
        <v>0</v>
      </c>
      <c r="C11" s="110">
        <v>0</v>
      </c>
      <c r="D11" s="110">
        <v>0</v>
      </c>
      <c r="E11" s="100">
        <v>0</v>
      </c>
      <c r="F11" s="100">
        <v>0</v>
      </c>
      <c r="G11" s="100">
        <v>0</v>
      </c>
      <c r="H11" s="100">
        <v>1</v>
      </c>
      <c r="I11" s="111" t="s">
        <v>19</v>
      </c>
      <c r="J11" s="111" t="s">
        <v>23</v>
      </c>
      <c r="K11" s="21">
        <v>230000</v>
      </c>
      <c r="L11" s="21">
        <v>80000</v>
      </c>
      <c r="M11" s="21">
        <v>29321.479309999999</v>
      </c>
      <c r="N11" s="21">
        <v>12354469.34302</v>
      </c>
    </row>
    <row r="12" spans="1:14" x14ac:dyDescent="0.25">
      <c r="A12" s="17">
        <v>2019</v>
      </c>
      <c r="B12" s="13" t="s">
        <v>0</v>
      </c>
      <c r="C12" s="110">
        <v>1</v>
      </c>
      <c r="D12" s="110">
        <v>1</v>
      </c>
      <c r="E12" s="100">
        <v>1</v>
      </c>
      <c r="F12" s="100">
        <v>0</v>
      </c>
      <c r="G12" s="100">
        <v>0</v>
      </c>
      <c r="H12" s="100">
        <v>0</v>
      </c>
      <c r="I12" s="111" t="s">
        <v>20</v>
      </c>
      <c r="J12" s="111" t="s">
        <v>13</v>
      </c>
      <c r="K12" s="21">
        <v>0</v>
      </c>
      <c r="L12" s="21">
        <v>0</v>
      </c>
      <c r="M12" s="21">
        <v>0</v>
      </c>
      <c r="N12" s="21">
        <v>1995701.6992799998</v>
      </c>
    </row>
    <row r="13" spans="1:14" x14ac:dyDescent="0.25">
      <c r="A13" s="17">
        <v>2019</v>
      </c>
      <c r="B13" s="13" t="s">
        <v>0</v>
      </c>
      <c r="C13" s="110">
        <v>0</v>
      </c>
      <c r="D13" s="110">
        <v>0</v>
      </c>
      <c r="E13" s="100">
        <v>0</v>
      </c>
      <c r="F13" s="100">
        <v>1</v>
      </c>
      <c r="G13" s="100">
        <v>0</v>
      </c>
      <c r="H13" s="100">
        <v>0</v>
      </c>
      <c r="I13" s="111" t="s">
        <v>20</v>
      </c>
      <c r="J13" s="111" t="s">
        <v>13</v>
      </c>
      <c r="K13" s="21">
        <v>0</v>
      </c>
      <c r="L13" s="21">
        <v>0</v>
      </c>
      <c r="M13" s="21">
        <v>0</v>
      </c>
      <c r="N13" s="21">
        <v>911320.98541999992</v>
      </c>
    </row>
    <row r="14" spans="1:14" x14ac:dyDescent="0.25">
      <c r="A14" s="17">
        <v>2019</v>
      </c>
      <c r="B14" s="13" t="s">
        <v>0</v>
      </c>
      <c r="C14" s="110">
        <v>0</v>
      </c>
      <c r="D14" s="110">
        <v>0</v>
      </c>
      <c r="E14" s="100">
        <v>0</v>
      </c>
      <c r="F14" s="100">
        <v>0</v>
      </c>
      <c r="G14" s="100">
        <v>1</v>
      </c>
      <c r="H14" s="100">
        <v>0</v>
      </c>
      <c r="I14" s="111" t="s">
        <v>20</v>
      </c>
      <c r="J14" s="111" t="s">
        <v>13</v>
      </c>
      <c r="K14" s="21">
        <v>0</v>
      </c>
      <c r="L14" s="21">
        <v>0</v>
      </c>
      <c r="M14" s="21">
        <v>0</v>
      </c>
      <c r="N14" s="21">
        <v>1228423.7381</v>
      </c>
    </row>
    <row r="15" spans="1:14" x14ac:dyDescent="0.25">
      <c r="A15" s="17">
        <v>2019</v>
      </c>
      <c r="B15" s="13" t="s">
        <v>0</v>
      </c>
      <c r="C15" s="110">
        <v>0</v>
      </c>
      <c r="D15" s="110">
        <v>0</v>
      </c>
      <c r="E15" s="100">
        <v>0</v>
      </c>
      <c r="F15" s="100">
        <v>0</v>
      </c>
      <c r="G15" s="100">
        <v>0</v>
      </c>
      <c r="H15" s="100">
        <v>1</v>
      </c>
      <c r="I15" s="111" t="s">
        <v>20</v>
      </c>
      <c r="J15" s="111" t="s">
        <v>13</v>
      </c>
      <c r="K15" s="21">
        <v>0</v>
      </c>
      <c r="L15" s="21">
        <v>0</v>
      </c>
      <c r="M15" s="21">
        <v>0</v>
      </c>
      <c r="N15" s="21">
        <v>1740736.0887799999</v>
      </c>
    </row>
    <row r="16" spans="1:14" x14ac:dyDescent="0.25">
      <c r="A16" s="17">
        <v>2019</v>
      </c>
      <c r="B16" s="13" t="s">
        <v>0</v>
      </c>
      <c r="C16" s="110">
        <v>1</v>
      </c>
      <c r="D16" s="110">
        <v>1</v>
      </c>
      <c r="E16" s="110">
        <v>1</v>
      </c>
      <c r="F16" s="110">
        <v>0</v>
      </c>
      <c r="G16" s="110">
        <v>0</v>
      </c>
      <c r="H16" s="110">
        <v>1</v>
      </c>
      <c r="I16" s="111" t="s">
        <v>20</v>
      </c>
      <c r="J16" s="111" t="s">
        <v>17</v>
      </c>
      <c r="K16" s="21">
        <v>0</v>
      </c>
      <c r="L16" s="21">
        <v>0</v>
      </c>
      <c r="M16" s="21">
        <v>0</v>
      </c>
      <c r="N16" s="21">
        <v>635109.73864999996</v>
      </c>
    </row>
    <row r="17" spans="1:14" x14ac:dyDescent="0.25">
      <c r="A17" s="17">
        <v>2019</v>
      </c>
      <c r="B17" s="13" t="s">
        <v>1</v>
      </c>
      <c r="C17" s="110">
        <v>1</v>
      </c>
      <c r="D17" s="110">
        <v>1</v>
      </c>
      <c r="E17" s="100">
        <v>0</v>
      </c>
      <c r="F17" s="100">
        <v>0</v>
      </c>
      <c r="G17" s="100">
        <v>0</v>
      </c>
      <c r="H17" s="100">
        <v>0</v>
      </c>
      <c r="I17" s="111" t="s">
        <v>21</v>
      </c>
      <c r="J17" s="111" t="s">
        <v>5</v>
      </c>
      <c r="K17" s="21">
        <v>9571.3544399999992</v>
      </c>
      <c r="L17" s="21">
        <v>20890.291539999998</v>
      </c>
      <c r="M17" s="21">
        <v>6999.4084400000002</v>
      </c>
      <c r="N17" s="21">
        <v>1400092.16567</v>
      </c>
    </row>
    <row r="18" spans="1:14" x14ac:dyDescent="0.25">
      <c r="A18" s="17">
        <v>2019</v>
      </c>
      <c r="B18" s="13" t="s">
        <v>1</v>
      </c>
      <c r="C18" s="14">
        <v>0</v>
      </c>
      <c r="D18" s="14">
        <v>0</v>
      </c>
      <c r="E18" s="110">
        <v>1</v>
      </c>
      <c r="F18" s="14">
        <v>0</v>
      </c>
      <c r="G18" s="14">
        <v>0</v>
      </c>
      <c r="H18" s="14">
        <v>0</v>
      </c>
      <c r="I18" s="111" t="s">
        <v>21</v>
      </c>
      <c r="J18" s="111" t="s">
        <v>5</v>
      </c>
      <c r="K18" s="21">
        <v>471.07644999999997</v>
      </c>
      <c r="L18" s="21">
        <v>6120.0298300000004</v>
      </c>
      <c r="M18" s="21">
        <v>1144.8813399999999</v>
      </c>
      <c r="N18" s="21">
        <v>297762.44952000002</v>
      </c>
    </row>
    <row r="19" spans="1:14" x14ac:dyDescent="0.25">
      <c r="A19" s="17">
        <v>2019</v>
      </c>
      <c r="B19" s="13" t="s">
        <v>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10">
        <v>1</v>
      </c>
      <c r="I19" s="111" t="s">
        <v>21</v>
      </c>
      <c r="J19" s="111" t="s">
        <v>5</v>
      </c>
      <c r="K19" s="21">
        <v>9100.2779900000005</v>
      </c>
      <c r="L19" s="21">
        <v>14821.64266</v>
      </c>
      <c r="M19" s="21">
        <v>5856.1727099999998</v>
      </c>
      <c r="N19" s="21">
        <v>1266172.98707</v>
      </c>
    </row>
    <row r="20" spans="1:14" x14ac:dyDescent="0.25">
      <c r="A20" s="17">
        <v>2019</v>
      </c>
      <c r="B20" s="13" t="s">
        <v>1</v>
      </c>
      <c r="C20" s="110">
        <v>1</v>
      </c>
      <c r="D20" s="110">
        <v>1</v>
      </c>
      <c r="E20" s="100">
        <v>1</v>
      </c>
      <c r="F20" s="100">
        <v>1</v>
      </c>
      <c r="G20" s="100">
        <v>1</v>
      </c>
      <c r="H20" s="100">
        <v>1</v>
      </c>
      <c r="I20" s="111" t="s">
        <v>19</v>
      </c>
      <c r="J20" s="111" t="s">
        <v>22</v>
      </c>
      <c r="K20" s="21">
        <v>3070</v>
      </c>
      <c r="L20" s="21">
        <v>1453.7761699999999</v>
      </c>
      <c r="M20" s="21">
        <v>2861.5232100000003</v>
      </c>
      <c r="N20" s="21">
        <v>714711.30505999993</v>
      </c>
    </row>
    <row r="21" spans="1:14" x14ac:dyDescent="0.25">
      <c r="A21" s="17">
        <v>2019</v>
      </c>
      <c r="B21" s="13" t="s">
        <v>1</v>
      </c>
      <c r="C21" s="110">
        <v>1</v>
      </c>
      <c r="D21" s="110">
        <v>1</v>
      </c>
      <c r="E21" s="100">
        <v>1</v>
      </c>
      <c r="F21" s="100">
        <v>0</v>
      </c>
      <c r="G21" s="100">
        <v>0</v>
      </c>
      <c r="H21" s="100">
        <v>0</v>
      </c>
      <c r="I21" s="111" t="s">
        <v>19</v>
      </c>
      <c r="J21" s="111" t="s">
        <v>23</v>
      </c>
      <c r="K21" s="21">
        <v>0</v>
      </c>
      <c r="L21" s="21">
        <v>0</v>
      </c>
      <c r="M21" s="21">
        <v>60738.482640000002</v>
      </c>
      <c r="N21" s="21">
        <v>12374409.451959999</v>
      </c>
    </row>
    <row r="22" spans="1:14" x14ac:dyDescent="0.25">
      <c r="A22" s="17">
        <v>2019</v>
      </c>
      <c r="B22" s="13" t="s">
        <v>1</v>
      </c>
      <c r="C22" s="110">
        <v>0</v>
      </c>
      <c r="D22" s="110">
        <v>0</v>
      </c>
      <c r="E22" s="100">
        <v>0</v>
      </c>
      <c r="F22" s="100">
        <v>0</v>
      </c>
      <c r="G22" s="100">
        <v>1</v>
      </c>
      <c r="H22" s="100">
        <v>0</v>
      </c>
      <c r="I22" s="111" t="s">
        <v>19</v>
      </c>
      <c r="J22" s="111" t="s">
        <v>23</v>
      </c>
      <c r="K22" s="21">
        <v>0</v>
      </c>
      <c r="L22" s="21">
        <v>0</v>
      </c>
      <c r="M22" s="21">
        <v>26249.058250000002</v>
      </c>
      <c r="N22" s="21">
        <v>4660486.8281399999</v>
      </c>
    </row>
    <row r="23" spans="1:14" x14ac:dyDescent="0.25">
      <c r="A23" s="17">
        <v>2019</v>
      </c>
      <c r="B23" s="13" t="s">
        <v>1</v>
      </c>
      <c r="C23" s="110">
        <v>0</v>
      </c>
      <c r="D23" s="110">
        <v>0</v>
      </c>
      <c r="E23" s="100">
        <v>0</v>
      </c>
      <c r="F23" s="100">
        <v>0</v>
      </c>
      <c r="G23" s="100">
        <v>0</v>
      </c>
      <c r="H23" s="100">
        <v>1</v>
      </c>
      <c r="I23" s="111" t="s">
        <v>19</v>
      </c>
      <c r="J23" s="111" t="s">
        <v>23</v>
      </c>
      <c r="K23" s="21">
        <v>0</v>
      </c>
      <c r="L23" s="21">
        <v>0</v>
      </c>
      <c r="M23" s="21">
        <v>60383.681770000003</v>
      </c>
      <c r="N23" s="21">
        <v>12354469.34302</v>
      </c>
    </row>
    <row r="24" spans="1:14" x14ac:dyDescent="0.25">
      <c r="A24" s="17">
        <v>2019</v>
      </c>
      <c r="B24" s="13" t="s">
        <v>1</v>
      </c>
      <c r="C24" s="110">
        <v>1</v>
      </c>
      <c r="D24" s="110">
        <v>1</v>
      </c>
      <c r="E24" s="100">
        <v>1</v>
      </c>
      <c r="F24" s="100">
        <v>0</v>
      </c>
      <c r="G24" s="100">
        <v>0</v>
      </c>
      <c r="H24" s="100">
        <v>0</v>
      </c>
      <c r="I24" s="111" t="s">
        <v>20</v>
      </c>
      <c r="J24" s="111" t="s">
        <v>13</v>
      </c>
      <c r="K24" s="21">
        <v>0</v>
      </c>
      <c r="L24" s="21">
        <v>0</v>
      </c>
      <c r="M24" s="21">
        <v>0</v>
      </c>
      <c r="N24" s="21">
        <v>1694797.9527100001</v>
      </c>
    </row>
    <row r="25" spans="1:14" x14ac:dyDescent="0.25">
      <c r="A25" s="17">
        <v>2019</v>
      </c>
      <c r="B25" s="13" t="s">
        <v>1</v>
      </c>
      <c r="C25" s="110">
        <v>0</v>
      </c>
      <c r="D25" s="110">
        <v>0</v>
      </c>
      <c r="E25" s="100">
        <v>0</v>
      </c>
      <c r="F25" s="100">
        <v>1</v>
      </c>
      <c r="G25" s="100">
        <v>0</v>
      </c>
      <c r="H25" s="100">
        <v>0</v>
      </c>
      <c r="I25" s="111" t="s">
        <v>20</v>
      </c>
      <c r="J25" s="111" t="s">
        <v>13</v>
      </c>
      <c r="K25" s="21">
        <v>0</v>
      </c>
      <c r="L25" s="21">
        <v>0</v>
      </c>
      <c r="M25" s="21">
        <v>0</v>
      </c>
      <c r="N25" s="21">
        <v>694371.88462999999</v>
      </c>
    </row>
    <row r="26" spans="1:14" x14ac:dyDescent="0.25">
      <c r="A26" s="17">
        <v>2019</v>
      </c>
      <c r="B26" s="13" t="s">
        <v>1</v>
      </c>
      <c r="C26" s="110">
        <v>0</v>
      </c>
      <c r="D26" s="110">
        <v>0</v>
      </c>
      <c r="E26" s="100">
        <v>0</v>
      </c>
      <c r="F26" s="100">
        <v>0</v>
      </c>
      <c r="G26" s="100">
        <v>1</v>
      </c>
      <c r="H26" s="100">
        <v>0</v>
      </c>
      <c r="I26" s="111" t="s">
        <v>20</v>
      </c>
      <c r="J26" s="111" t="s">
        <v>13</v>
      </c>
      <c r="K26" s="21">
        <v>0</v>
      </c>
      <c r="L26" s="21">
        <v>0</v>
      </c>
      <c r="M26" s="21">
        <v>0</v>
      </c>
      <c r="N26" s="21">
        <v>979957.07305999997</v>
      </c>
    </row>
    <row r="27" spans="1:14" x14ac:dyDescent="0.25">
      <c r="A27" s="17">
        <v>2019</v>
      </c>
      <c r="B27" s="13" t="s">
        <v>1</v>
      </c>
      <c r="C27" s="110">
        <v>0</v>
      </c>
      <c r="D27" s="110">
        <v>0</v>
      </c>
      <c r="E27" s="100">
        <v>0</v>
      </c>
      <c r="F27" s="100">
        <v>0</v>
      </c>
      <c r="G27" s="100">
        <v>0</v>
      </c>
      <c r="H27" s="100">
        <v>1</v>
      </c>
      <c r="I27" s="111" t="s">
        <v>20</v>
      </c>
      <c r="J27" s="111" t="s">
        <v>13</v>
      </c>
      <c r="K27" s="21">
        <v>0</v>
      </c>
      <c r="L27" s="21">
        <v>0</v>
      </c>
      <c r="M27" s="21">
        <v>0</v>
      </c>
      <c r="N27" s="21">
        <v>1452558.69964</v>
      </c>
    </row>
    <row r="28" spans="1:14" x14ac:dyDescent="0.25">
      <c r="A28" s="17">
        <v>2019</v>
      </c>
      <c r="B28" s="13" t="s">
        <v>1</v>
      </c>
      <c r="C28" s="110">
        <v>1</v>
      </c>
      <c r="D28" s="110">
        <v>1</v>
      </c>
      <c r="E28" s="110">
        <v>1</v>
      </c>
      <c r="F28" s="110">
        <v>0</v>
      </c>
      <c r="G28" s="110">
        <v>0</v>
      </c>
      <c r="H28" s="110">
        <v>1</v>
      </c>
      <c r="I28" s="111" t="s">
        <v>20</v>
      </c>
      <c r="J28" s="111" t="s">
        <v>17</v>
      </c>
      <c r="K28" s="21">
        <v>0</v>
      </c>
      <c r="L28" s="21">
        <v>0</v>
      </c>
      <c r="M28" s="21">
        <v>0</v>
      </c>
      <c r="N28" s="21">
        <v>635109.73864999996</v>
      </c>
    </row>
    <row r="29" spans="1:14" x14ac:dyDescent="0.25">
      <c r="A29" s="17">
        <v>2019</v>
      </c>
      <c r="B29" s="13" t="s">
        <v>2</v>
      </c>
      <c r="C29" s="110">
        <v>1</v>
      </c>
      <c r="D29" s="110">
        <v>1</v>
      </c>
      <c r="E29" s="100">
        <v>0</v>
      </c>
      <c r="F29" s="100">
        <v>0</v>
      </c>
      <c r="G29" s="100">
        <v>0</v>
      </c>
      <c r="H29" s="100">
        <v>0</v>
      </c>
      <c r="I29" s="111" t="s">
        <v>21</v>
      </c>
      <c r="J29" s="111" t="s">
        <v>5</v>
      </c>
      <c r="K29" s="21">
        <v>24225.220320000008</v>
      </c>
      <c r="L29" s="21">
        <v>17179.793020000001</v>
      </c>
      <c r="M29" s="21">
        <v>6304.8131299999995</v>
      </c>
      <c r="N29" s="21">
        <v>1404868.1614100006</v>
      </c>
    </row>
    <row r="30" spans="1:14" x14ac:dyDescent="0.25">
      <c r="A30" s="17">
        <v>2019</v>
      </c>
      <c r="B30" s="13" t="s">
        <v>2</v>
      </c>
      <c r="C30" s="14">
        <v>0</v>
      </c>
      <c r="D30" s="14">
        <v>0</v>
      </c>
      <c r="E30" s="110">
        <v>1</v>
      </c>
      <c r="F30" s="14">
        <v>0</v>
      </c>
      <c r="G30" s="14">
        <v>0</v>
      </c>
      <c r="H30" s="14">
        <v>0</v>
      </c>
      <c r="I30" s="111" t="s">
        <v>21</v>
      </c>
      <c r="J30" s="111" t="s">
        <v>5</v>
      </c>
      <c r="K30" s="21">
        <v>785.77368999999999</v>
      </c>
      <c r="L30" s="21">
        <v>2575.1605500000001</v>
      </c>
      <c r="M30" s="21">
        <v>539.88411000000008</v>
      </c>
      <c r="N30" s="21">
        <v>295172.79247000004</v>
      </c>
    </row>
    <row r="31" spans="1:14" x14ac:dyDescent="0.25">
      <c r="A31" s="17">
        <v>2019</v>
      </c>
      <c r="B31" s="13" t="s">
        <v>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10">
        <v>1</v>
      </c>
      <c r="I31" s="111" t="s">
        <v>21</v>
      </c>
      <c r="J31" s="111" t="s">
        <v>5</v>
      </c>
      <c r="K31" s="21">
        <v>23439.446630000009</v>
      </c>
      <c r="L31" s="21">
        <v>14656.338400000001</v>
      </c>
      <c r="M31" s="21">
        <v>5766.2496399999991</v>
      </c>
      <c r="N31" s="21">
        <v>1273486.9339300008</v>
      </c>
    </row>
    <row r="32" spans="1:14" x14ac:dyDescent="0.25">
      <c r="A32" s="17">
        <v>2019</v>
      </c>
      <c r="B32" s="13" t="s">
        <v>2</v>
      </c>
      <c r="C32" s="110">
        <v>1</v>
      </c>
      <c r="D32" s="110">
        <v>1</v>
      </c>
      <c r="E32" s="100">
        <v>1</v>
      </c>
      <c r="F32" s="100">
        <v>1</v>
      </c>
      <c r="G32" s="100">
        <v>1</v>
      </c>
      <c r="H32" s="100">
        <v>1</v>
      </c>
      <c r="I32" s="111" t="s">
        <v>19</v>
      </c>
      <c r="J32" s="111" t="s">
        <v>22</v>
      </c>
      <c r="K32" s="21">
        <v>0</v>
      </c>
      <c r="L32" s="21">
        <v>2324.8762500000003</v>
      </c>
      <c r="M32" s="21">
        <v>3722.7964900000006</v>
      </c>
      <c r="N32" s="21">
        <v>712386.42882000003</v>
      </c>
    </row>
    <row r="33" spans="1:14" x14ac:dyDescent="0.25">
      <c r="A33" s="17">
        <v>2019</v>
      </c>
      <c r="B33" s="13" t="s">
        <v>2</v>
      </c>
      <c r="C33" s="110">
        <v>1</v>
      </c>
      <c r="D33" s="110">
        <v>1</v>
      </c>
      <c r="E33" s="100">
        <v>1</v>
      </c>
      <c r="F33" s="100">
        <v>0</v>
      </c>
      <c r="G33" s="100">
        <v>0</v>
      </c>
      <c r="H33" s="100">
        <v>0</v>
      </c>
      <c r="I33" s="111" t="s">
        <v>19</v>
      </c>
      <c r="J33" s="111" t="s">
        <v>23</v>
      </c>
      <c r="K33" s="21">
        <v>370000</v>
      </c>
      <c r="L33" s="21">
        <v>121212.36885142857</v>
      </c>
      <c r="M33" s="21">
        <v>59189.430209999999</v>
      </c>
      <c r="N33" s="21">
        <v>12623197.083135694</v>
      </c>
    </row>
    <row r="34" spans="1:14" x14ac:dyDescent="0.25">
      <c r="A34" s="17">
        <v>2019</v>
      </c>
      <c r="B34" s="13" t="s">
        <v>2</v>
      </c>
      <c r="C34" s="110">
        <v>0</v>
      </c>
      <c r="D34" s="110">
        <v>0</v>
      </c>
      <c r="E34" s="100">
        <v>0</v>
      </c>
      <c r="F34" s="100">
        <v>0</v>
      </c>
      <c r="G34" s="100">
        <v>1</v>
      </c>
      <c r="H34" s="100">
        <v>0</v>
      </c>
      <c r="I34" s="111" t="s">
        <v>19</v>
      </c>
      <c r="J34" s="111" t="s">
        <v>23</v>
      </c>
      <c r="K34" s="21">
        <v>120000</v>
      </c>
      <c r="L34" s="21">
        <v>120000</v>
      </c>
      <c r="M34" s="21">
        <v>21977.109509999998</v>
      </c>
      <c r="N34" s="21">
        <v>4660486.8281436916</v>
      </c>
    </row>
    <row r="35" spans="1:14" x14ac:dyDescent="0.25">
      <c r="A35" s="17">
        <v>2019</v>
      </c>
      <c r="B35" s="13" t="s">
        <v>2</v>
      </c>
      <c r="C35" s="110">
        <v>0</v>
      </c>
      <c r="D35" s="110">
        <v>0</v>
      </c>
      <c r="E35" s="100">
        <v>0</v>
      </c>
      <c r="F35" s="100">
        <v>0</v>
      </c>
      <c r="G35" s="100">
        <v>0</v>
      </c>
      <c r="H35" s="100">
        <v>1</v>
      </c>
      <c r="I35" s="111" t="s">
        <v>19</v>
      </c>
      <c r="J35" s="111" t="s">
        <v>23</v>
      </c>
      <c r="K35" s="21">
        <v>370000</v>
      </c>
      <c r="L35" s="21">
        <v>121212.36885142857</v>
      </c>
      <c r="M35" s="21">
        <v>59189.430209999999</v>
      </c>
      <c r="N35" s="21">
        <v>12603256.974195695</v>
      </c>
    </row>
    <row r="36" spans="1:14" x14ac:dyDescent="0.25">
      <c r="A36" s="17">
        <v>2019</v>
      </c>
      <c r="B36" s="13" t="s">
        <v>2</v>
      </c>
      <c r="C36" s="110">
        <v>1</v>
      </c>
      <c r="D36" s="110">
        <v>1</v>
      </c>
      <c r="E36" s="100">
        <v>1</v>
      </c>
      <c r="F36" s="100">
        <v>0</v>
      </c>
      <c r="G36" s="100">
        <v>0</v>
      </c>
      <c r="H36" s="100">
        <v>0</v>
      </c>
      <c r="I36" s="111" t="s">
        <v>20</v>
      </c>
      <c r="J36" s="111" t="s">
        <v>13</v>
      </c>
      <c r="K36" s="21">
        <v>0</v>
      </c>
      <c r="L36" s="21">
        <v>0</v>
      </c>
      <c r="M36" s="21">
        <v>0</v>
      </c>
      <c r="N36" s="21">
        <v>1738049.4104599999</v>
      </c>
    </row>
    <row r="37" spans="1:14" x14ac:dyDescent="0.25">
      <c r="A37" s="17">
        <v>2019</v>
      </c>
      <c r="B37" s="13" t="s">
        <v>2</v>
      </c>
      <c r="C37" s="110">
        <v>0</v>
      </c>
      <c r="D37" s="110">
        <v>0</v>
      </c>
      <c r="E37" s="100">
        <v>0</v>
      </c>
      <c r="F37" s="100">
        <v>1</v>
      </c>
      <c r="G37" s="100">
        <v>0</v>
      </c>
      <c r="H37" s="100">
        <v>0</v>
      </c>
      <c r="I37" s="111" t="s">
        <v>20</v>
      </c>
      <c r="J37" s="111" t="s">
        <v>13</v>
      </c>
      <c r="K37" s="21">
        <v>0</v>
      </c>
      <c r="L37" s="21">
        <v>0</v>
      </c>
      <c r="M37" s="21">
        <v>0</v>
      </c>
      <c r="N37" s="21">
        <v>747485.02708999999</v>
      </c>
    </row>
    <row r="38" spans="1:14" x14ac:dyDescent="0.25">
      <c r="A38" s="17">
        <v>2019</v>
      </c>
      <c r="B38" s="13" t="s">
        <v>2</v>
      </c>
      <c r="C38" s="110">
        <v>0</v>
      </c>
      <c r="D38" s="110">
        <v>0</v>
      </c>
      <c r="E38" s="100">
        <v>0</v>
      </c>
      <c r="F38" s="100">
        <v>0</v>
      </c>
      <c r="G38" s="100">
        <v>1</v>
      </c>
      <c r="H38" s="100">
        <v>0</v>
      </c>
      <c r="I38" s="111" t="s">
        <v>20</v>
      </c>
      <c r="J38" s="111" t="s">
        <v>13</v>
      </c>
      <c r="K38" s="21">
        <v>0</v>
      </c>
      <c r="L38" s="21">
        <v>0</v>
      </c>
      <c r="M38" s="21">
        <v>0</v>
      </c>
      <c r="N38" s="21">
        <v>1031691.55434</v>
      </c>
    </row>
    <row r="39" spans="1:14" x14ac:dyDescent="0.25">
      <c r="A39" s="17">
        <v>2019</v>
      </c>
      <c r="B39" s="13" t="s">
        <v>2</v>
      </c>
      <c r="C39" s="110">
        <v>0</v>
      </c>
      <c r="D39" s="110">
        <v>0</v>
      </c>
      <c r="E39" s="100">
        <v>0</v>
      </c>
      <c r="F39" s="100">
        <v>0</v>
      </c>
      <c r="G39" s="100">
        <v>0</v>
      </c>
      <c r="H39" s="100">
        <v>1</v>
      </c>
      <c r="I39" s="111" t="s">
        <v>20</v>
      </c>
      <c r="J39" s="111" t="s">
        <v>13</v>
      </c>
      <c r="K39" s="21">
        <v>0</v>
      </c>
      <c r="L39" s="21">
        <v>0</v>
      </c>
      <c r="M39" s="21">
        <v>0</v>
      </c>
      <c r="N39" s="21">
        <v>1498609.2748700003</v>
      </c>
    </row>
    <row r="40" spans="1:14" x14ac:dyDescent="0.25">
      <c r="A40" s="17">
        <v>2019</v>
      </c>
      <c r="B40" s="13" t="s">
        <v>2</v>
      </c>
      <c r="C40" s="110">
        <v>1</v>
      </c>
      <c r="D40" s="110">
        <v>1</v>
      </c>
      <c r="E40" s="110">
        <v>1</v>
      </c>
      <c r="F40" s="110">
        <v>0</v>
      </c>
      <c r="G40" s="110">
        <v>0</v>
      </c>
      <c r="H40" s="110">
        <v>1</v>
      </c>
      <c r="I40" s="111" t="s">
        <v>20</v>
      </c>
      <c r="J40" s="111" t="s">
        <v>17</v>
      </c>
      <c r="K40" s="21">
        <v>0</v>
      </c>
      <c r="L40" s="21">
        <v>0</v>
      </c>
      <c r="M40" s="21">
        <v>0</v>
      </c>
      <c r="N40" s="21">
        <v>635109.73864999996</v>
      </c>
    </row>
    <row r="41" spans="1:14" x14ac:dyDescent="0.25">
      <c r="A41" s="17">
        <v>2019</v>
      </c>
      <c r="B41" s="13" t="s">
        <v>3</v>
      </c>
      <c r="C41" s="110">
        <v>1</v>
      </c>
      <c r="D41" s="110">
        <v>1</v>
      </c>
      <c r="E41" s="100">
        <v>0</v>
      </c>
      <c r="F41" s="100">
        <v>0</v>
      </c>
      <c r="G41" s="100">
        <v>0</v>
      </c>
      <c r="H41" s="100">
        <v>0</v>
      </c>
      <c r="I41" s="111" t="s">
        <v>21</v>
      </c>
      <c r="J41" s="111" t="s">
        <v>5</v>
      </c>
      <c r="K41" s="21">
        <v>22772.910940000002</v>
      </c>
      <c r="L41" s="21">
        <v>19413.555220000002</v>
      </c>
      <c r="M41" s="21">
        <v>6930.7780400000011</v>
      </c>
      <c r="N41" s="21">
        <v>1406452.70266</v>
      </c>
    </row>
    <row r="42" spans="1:14" x14ac:dyDescent="0.25">
      <c r="A42" s="17">
        <v>2019</v>
      </c>
      <c r="B42" s="13" t="s">
        <v>3</v>
      </c>
      <c r="C42" s="14">
        <v>0</v>
      </c>
      <c r="D42" s="14">
        <v>0</v>
      </c>
      <c r="E42" s="110">
        <v>1</v>
      </c>
      <c r="F42" s="14">
        <v>0</v>
      </c>
      <c r="G42" s="14">
        <v>0</v>
      </c>
      <c r="H42" s="14">
        <v>0</v>
      </c>
      <c r="I42" s="111" t="s">
        <v>21</v>
      </c>
      <c r="J42" s="111" t="s">
        <v>5</v>
      </c>
      <c r="K42" s="21">
        <v>1065.3272999999999</v>
      </c>
      <c r="L42" s="21">
        <v>1804.6676199999999</v>
      </c>
      <c r="M42" s="21">
        <v>439.54205000000002</v>
      </c>
      <c r="N42" s="21">
        <v>293997.02675000002</v>
      </c>
    </row>
    <row r="43" spans="1:14" x14ac:dyDescent="0.25">
      <c r="A43" s="17">
        <v>2019</v>
      </c>
      <c r="B43" s="13" t="s">
        <v>3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10">
        <v>1</v>
      </c>
      <c r="I43" s="111" t="s">
        <v>21</v>
      </c>
      <c r="J43" s="111" t="s">
        <v>5</v>
      </c>
      <c r="K43" s="21">
        <v>21707.583640000001</v>
      </c>
      <c r="L43" s="21">
        <v>17660.920570000002</v>
      </c>
      <c r="M43" s="21">
        <v>6492.2295700000004</v>
      </c>
      <c r="N43" s="21">
        <v>1276195.20793</v>
      </c>
    </row>
    <row r="44" spans="1:14" x14ac:dyDescent="0.25">
      <c r="A44" s="17">
        <v>2019</v>
      </c>
      <c r="B44" s="13" t="s">
        <v>3</v>
      </c>
      <c r="C44" s="110">
        <v>1</v>
      </c>
      <c r="D44" s="110">
        <v>1</v>
      </c>
      <c r="E44" s="100">
        <v>1</v>
      </c>
      <c r="F44" s="100">
        <v>1</v>
      </c>
      <c r="G44" s="100">
        <v>1</v>
      </c>
      <c r="H44" s="100">
        <v>1</v>
      </c>
      <c r="I44" s="111" t="s">
        <v>19</v>
      </c>
      <c r="J44" s="111" t="s">
        <v>22</v>
      </c>
      <c r="K44" s="21">
        <v>2000</v>
      </c>
      <c r="L44" s="21">
        <v>5395.77675</v>
      </c>
      <c r="M44" s="21">
        <v>3238.9362500000002</v>
      </c>
      <c r="N44" s="21">
        <v>708990.65206999984</v>
      </c>
    </row>
    <row r="45" spans="1:14" x14ac:dyDescent="0.25">
      <c r="A45" s="17">
        <v>2019</v>
      </c>
      <c r="B45" s="13" t="s">
        <v>3</v>
      </c>
      <c r="C45" s="110">
        <v>1</v>
      </c>
      <c r="D45" s="110">
        <v>1</v>
      </c>
      <c r="E45" s="100">
        <v>1</v>
      </c>
      <c r="F45" s="100">
        <v>0</v>
      </c>
      <c r="G45" s="100">
        <v>0</v>
      </c>
      <c r="H45" s="100">
        <v>0</v>
      </c>
      <c r="I45" s="111" t="s">
        <v>19</v>
      </c>
      <c r="J45" s="111" t="s">
        <v>23</v>
      </c>
      <c r="K45" s="21">
        <v>0</v>
      </c>
      <c r="L45" s="21">
        <v>0</v>
      </c>
      <c r="M45" s="21">
        <v>91611.153840000014</v>
      </c>
      <c r="N45" s="21">
        <v>12623197.083135694</v>
      </c>
    </row>
    <row r="46" spans="1:14" x14ac:dyDescent="0.25">
      <c r="A46" s="17">
        <v>2019</v>
      </c>
      <c r="B46" s="13" t="s">
        <v>3</v>
      </c>
      <c r="C46" s="110">
        <v>0</v>
      </c>
      <c r="D46" s="110">
        <v>0</v>
      </c>
      <c r="E46" s="100">
        <v>0</v>
      </c>
      <c r="F46" s="100">
        <v>0</v>
      </c>
      <c r="G46" s="100">
        <v>1</v>
      </c>
      <c r="H46" s="100">
        <v>0</v>
      </c>
      <c r="I46" s="111" t="s">
        <v>19</v>
      </c>
      <c r="J46" s="111" t="s">
        <v>23</v>
      </c>
      <c r="K46" s="21">
        <v>0</v>
      </c>
      <c r="L46" s="21">
        <v>0</v>
      </c>
      <c r="M46" s="21">
        <v>8802.7744899999998</v>
      </c>
      <c r="N46" s="21">
        <v>4660486.8281436916</v>
      </c>
    </row>
    <row r="47" spans="1:14" x14ac:dyDescent="0.25">
      <c r="A47" s="17">
        <v>2019</v>
      </c>
      <c r="B47" s="13" t="s">
        <v>3</v>
      </c>
      <c r="C47" s="110">
        <v>0</v>
      </c>
      <c r="D47" s="110">
        <v>0</v>
      </c>
      <c r="E47" s="100">
        <v>0</v>
      </c>
      <c r="F47" s="100">
        <v>0</v>
      </c>
      <c r="G47" s="100">
        <v>0</v>
      </c>
      <c r="H47" s="100">
        <v>1</v>
      </c>
      <c r="I47" s="111" t="s">
        <v>19</v>
      </c>
      <c r="J47" s="111" t="s">
        <v>23</v>
      </c>
      <c r="K47" s="21">
        <v>0</v>
      </c>
      <c r="L47" s="21">
        <v>0</v>
      </c>
      <c r="M47" s="21">
        <v>91601.517920000013</v>
      </c>
      <c r="N47" s="21">
        <v>12603256.974195695</v>
      </c>
    </row>
    <row r="48" spans="1:14" x14ac:dyDescent="0.25">
      <c r="A48" s="17">
        <v>2019</v>
      </c>
      <c r="B48" s="13" t="s">
        <v>3</v>
      </c>
      <c r="C48" s="110">
        <v>1</v>
      </c>
      <c r="D48" s="110">
        <v>1</v>
      </c>
      <c r="E48" s="100">
        <v>1</v>
      </c>
      <c r="F48" s="100">
        <v>0</v>
      </c>
      <c r="G48" s="100">
        <v>0</v>
      </c>
      <c r="H48" s="100">
        <v>0</v>
      </c>
      <c r="I48" s="111" t="s">
        <v>20</v>
      </c>
      <c r="J48" s="111" t="s">
        <v>13</v>
      </c>
      <c r="K48" s="21">
        <v>0</v>
      </c>
      <c r="L48" s="21">
        <v>0</v>
      </c>
      <c r="M48" s="21">
        <v>0</v>
      </c>
      <c r="N48" s="21">
        <v>1781185.2134700001</v>
      </c>
    </row>
    <row r="49" spans="1:14" x14ac:dyDescent="0.25">
      <c r="A49" s="17">
        <v>2019</v>
      </c>
      <c r="B49" s="13" t="s">
        <v>3</v>
      </c>
      <c r="C49" s="110">
        <v>0</v>
      </c>
      <c r="D49" s="110">
        <v>0</v>
      </c>
      <c r="E49" s="100">
        <v>0</v>
      </c>
      <c r="F49" s="100">
        <v>1</v>
      </c>
      <c r="G49" s="100">
        <v>0</v>
      </c>
      <c r="H49" s="100">
        <v>0</v>
      </c>
      <c r="I49" s="111" t="s">
        <v>20</v>
      </c>
      <c r="J49" s="111" t="s">
        <v>13</v>
      </c>
      <c r="K49" s="21">
        <v>0</v>
      </c>
      <c r="L49" s="21">
        <v>0</v>
      </c>
      <c r="M49" s="21">
        <v>0</v>
      </c>
      <c r="N49" s="21">
        <v>684798.36904000002</v>
      </c>
    </row>
    <row r="50" spans="1:14" x14ac:dyDescent="0.25">
      <c r="A50" s="17">
        <v>2019</v>
      </c>
      <c r="B50" s="13" t="s">
        <v>3</v>
      </c>
      <c r="C50" s="110">
        <v>0</v>
      </c>
      <c r="D50" s="110">
        <v>0</v>
      </c>
      <c r="E50" s="100">
        <v>0</v>
      </c>
      <c r="F50" s="100">
        <v>0</v>
      </c>
      <c r="G50" s="100">
        <v>1</v>
      </c>
      <c r="H50" s="100">
        <v>0</v>
      </c>
      <c r="I50" s="111" t="s">
        <v>20</v>
      </c>
      <c r="J50" s="111" t="s">
        <v>13</v>
      </c>
      <c r="K50" s="21">
        <v>0</v>
      </c>
      <c r="L50" s="21">
        <v>0</v>
      </c>
      <c r="M50" s="21">
        <v>0</v>
      </c>
      <c r="N50" s="21">
        <v>1078230.2919900001</v>
      </c>
    </row>
    <row r="51" spans="1:14" x14ac:dyDescent="0.25">
      <c r="A51" s="17">
        <v>2019</v>
      </c>
      <c r="B51" s="13" t="s">
        <v>3</v>
      </c>
      <c r="C51" s="110">
        <v>0</v>
      </c>
      <c r="D51" s="110">
        <v>0</v>
      </c>
      <c r="E51" s="100">
        <v>0</v>
      </c>
      <c r="F51" s="100">
        <v>0</v>
      </c>
      <c r="G51" s="100">
        <v>0</v>
      </c>
      <c r="H51" s="100">
        <v>1</v>
      </c>
      <c r="I51" s="111" t="s">
        <v>20</v>
      </c>
      <c r="J51" s="111" t="s">
        <v>13</v>
      </c>
      <c r="K51" s="21">
        <v>0</v>
      </c>
      <c r="L51" s="21">
        <v>0</v>
      </c>
      <c r="M51" s="21">
        <v>0</v>
      </c>
      <c r="N51" s="21">
        <v>1550779.81788</v>
      </c>
    </row>
    <row r="52" spans="1:14" x14ac:dyDescent="0.25">
      <c r="A52" s="17">
        <v>2019</v>
      </c>
      <c r="B52" s="13" t="s">
        <v>3</v>
      </c>
      <c r="C52" s="110">
        <v>1</v>
      </c>
      <c r="D52" s="110">
        <v>1</v>
      </c>
      <c r="E52" s="110">
        <v>1</v>
      </c>
      <c r="F52" s="110">
        <v>0</v>
      </c>
      <c r="G52" s="110">
        <v>0</v>
      </c>
      <c r="H52" s="110">
        <v>1</v>
      </c>
      <c r="I52" s="111" t="s">
        <v>20</v>
      </c>
      <c r="J52" s="111" t="s">
        <v>17</v>
      </c>
      <c r="K52" s="21">
        <v>0</v>
      </c>
      <c r="L52" s="21">
        <v>0</v>
      </c>
      <c r="M52" s="21">
        <v>0</v>
      </c>
      <c r="N52" s="21">
        <v>635109.73864999996</v>
      </c>
    </row>
    <row r="53" spans="1:14" x14ac:dyDescent="0.25">
      <c r="A53" s="17">
        <v>2019</v>
      </c>
      <c r="B53" s="13" t="s">
        <v>18</v>
      </c>
      <c r="C53" s="110">
        <v>1</v>
      </c>
      <c r="D53" s="110">
        <v>1</v>
      </c>
      <c r="E53" s="100">
        <v>0</v>
      </c>
      <c r="F53" s="100">
        <v>0</v>
      </c>
      <c r="G53" s="100">
        <v>0</v>
      </c>
      <c r="H53" s="100">
        <v>0</v>
      </c>
      <c r="I53" s="111" t="s">
        <v>21</v>
      </c>
      <c r="J53" s="111" t="s">
        <v>5</v>
      </c>
      <c r="K53" s="21">
        <v>12559.653829999999</v>
      </c>
      <c r="L53" s="21">
        <v>31811.83208</v>
      </c>
      <c r="M53" s="21">
        <v>7570.280329999996</v>
      </c>
      <c r="N53" s="21">
        <v>1384783.6008399997</v>
      </c>
    </row>
    <row r="54" spans="1:14" x14ac:dyDescent="0.25">
      <c r="A54" s="17">
        <v>2019</v>
      </c>
      <c r="B54" s="13" t="s">
        <v>18</v>
      </c>
      <c r="C54" s="14">
        <v>0</v>
      </c>
      <c r="D54" s="14">
        <v>0</v>
      </c>
      <c r="E54" s="110">
        <v>1</v>
      </c>
      <c r="F54" s="14">
        <v>0</v>
      </c>
      <c r="G54" s="14">
        <v>0</v>
      </c>
      <c r="H54" s="14">
        <v>0</v>
      </c>
      <c r="I54" s="111" t="s">
        <v>21</v>
      </c>
      <c r="J54" s="111" t="s">
        <v>5</v>
      </c>
      <c r="K54" s="21">
        <v>2069.9578300000003</v>
      </c>
      <c r="L54" s="21">
        <v>16937.645489999999</v>
      </c>
      <c r="M54" s="21">
        <v>1679.14426</v>
      </c>
      <c r="N54" s="21">
        <v>278132.79031000001</v>
      </c>
    </row>
    <row r="55" spans="1:14" x14ac:dyDescent="0.25">
      <c r="A55" s="17">
        <v>2019</v>
      </c>
      <c r="B55" s="13" t="s">
        <v>18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10">
        <v>1</v>
      </c>
      <c r="I55" s="111" t="s">
        <v>21</v>
      </c>
      <c r="J55" s="111" t="s">
        <v>5</v>
      </c>
      <c r="K55" s="21">
        <v>10489.696</v>
      </c>
      <c r="L55" s="21">
        <v>25153.703460000001</v>
      </c>
      <c r="M55" s="21">
        <v>6709.9729299999972</v>
      </c>
      <c r="N55" s="21">
        <v>1260110.8256799998</v>
      </c>
    </row>
    <row r="56" spans="1:14" x14ac:dyDescent="0.25">
      <c r="A56" s="17">
        <v>2019</v>
      </c>
      <c r="B56" s="13" t="s">
        <v>18</v>
      </c>
      <c r="C56" s="110">
        <v>1</v>
      </c>
      <c r="D56" s="110">
        <v>1</v>
      </c>
      <c r="E56" s="100">
        <v>1</v>
      </c>
      <c r="F56" s="100">
        <v>1</v>
      </c>
      <c r="G56" s="100">
        <v>1</v>
      </c>
      <c r="H56" s="100">
        <v>1</v>
      </c>
      <c r="I56" s="111" t="s">
        <v>19</v>
      </c>
      <c r="J56" s="111" t="s">
        <v>22</v>
      </c>
      <c r="K56" s="21">
        <v>935</v>
      </c>
      <c r="L56" s="21">
        <v>39748.060309999993</v>
      </c>
      <c r="M56" s="21">
        <v>3211.3378400000001</v>
      </c>
      <c r="N56" s="21">
        <v>670177.59175999998</v>
      </c>
    </row>
    <row r="57" spans="1:14" x14ac:dyDescent="0.25">
      <c r="A57" s="17">
        <v>2019</v>
      </c>
      <c r="B57" s="13" t="s">
        <v>18</v>
      </c>
      <c r="C57" s="110">
        <v>1</v>
      </c>
      <c r="D57" s="110">
        <v>1</v>
      </c>
      <c r="E57" s="100">
        <v>1</v>
      </c>
      <c r="F57" s="100">
        <v>0</v>
      </c>
      <c r="G57" s="100">
        <v>0</v>
      </c>
      <c r="H57" s="100">
        <v>0</v>
      </c>
      <c r="I57" s="111" t="s">
        <v>19</v>
      </c>
      <c r="J57" s="111" t="s">
        <v>23</v>
      </c>
      <c r="K57" s="21">
        <v>0</v>
      </c>
      <c r="L57" s="21">
        <v>284191.53344999999</v>
      </c>
      <c r="M57" s="21">
        <v>73898.078129999994</v>
      </c>
      <c r="N57" s="21">
        <v>12339005.549685694</v>
      </c>
    </row>
    <row r="58" spans="1:14" x14ac:dyDescent="0.25">
      <c r="A58" s="17">
        <v>2019</v>
      </c>
      <c r="B58" s="13" t="s">
        <v>18</v>
      </c>
      <c r="C58" s="110">
        <v>0</v>
      </c>
      <c r="D58" s="110">
        <v>0</v>
      </c>
      <c r="E58" s="100">
        <v>0</v>
      </c>
      <c r="F58" s="100">
        <v>0</v>
      </c>
      <c r="G58" s="100">
        <v>1</v>
      </c>
      <c r="H58" s="100">
        <v>0</v>
      </c>
      <c r="I58" s="111" t="s">
        <v>19</v>
      </c>
      <c r="J58" s="111" t="s">
        <v>23</v>
      </c>
      <c r="K58" s="21">
        <v>0</v>
      </c>
      <c r="L58" s="21">
        <v>4250</v>
      </c>
      <c r="M58" s="21">
        <v>17200.30586</v>
      </c>
      <c r="N58" s="21">
        <v>4656236.8281436916</v>
      </c>
    </row>
    <row r="59" spans="1:14" x14ac:dyDescent="0.25">
      <c r="A59" s="17">
        <v>2019</v>
      </c>
      <c r="B59" s="13" t="s">
        <v>18</v>
      </c>
      <c r="C59" s="110">
        <v>0</v>
      </c>
      <c r="D59" s="110">
        <v>0</v>
      </c>
      <c r="E59" s="100">
        <v>0</v>
      </c>
      <c r="F59" s="100">
        <v>0</v>
      </c>
      <c r="G59" s="100">
        <v>0</v>
      </c>
      <c r="H59" s="100">
        <v>1</v>
      </c>
      <c r="I59" s="111" t="s">
        <v>19</v>
      </c>
      <c r="J59" s="111" t="s">
        <v>23</v>
      </c>
      <c r="K59" s="21">
        <v>0</v>
      </c>
      <c r="L59" s="21">
        <v>284191.53344999999</v>
      </c>
      <c r="M59" s="21">
        <v>73898.078129999994</v>
      </c>
      <c r="N59" s="21">
        <v>12319065.440745695</v>
      </c>
    </row>
    <row r="60" spans="1:14" x14ac:dyDescent="0.25">
      <c r="A60" s="17">
        <v>2019</v>
      </c>
      <c r="B60" s="13" t="s">
        <v>18</v>
      </c>
      <c r="C60" s="110">
        <v>1</v>
      </c>
      <c r="D60" s="110">
        <v>1</v>
      </c>
      <c r="E60" s="100">
        <v>1</v>
      </c>
      <c r="F60" s="100">
        <v>0</v>
      </c>
      <c r="G60" s="100">
        <v>0</v>
      </c>
      <c r="H60" s="100">
        <v>0</v>
      </c>
      <c r="I60" s="111" t="s">
        <v>20</v>
      </c>
      <c r="J60" s="111" t="s">
        <v>13</v>
      </c>
      <c r="K60" s="21">
        <v>0</v>
      </c>
      <c r="L60" s="21">
        <v>0</v>
      </c>
      <c r="M60" s="21">
        <v>0</v>
      </c>
      <c r="N60" s="21">
        <v>1607663.47957</v>
      </c>
    </row>
    <row r="61" spans="1:14" x14ac:dyDescent="0.25">
      <c r="A61" s="17">
        <v>2019</v>
      </c>
      <c r="B61" s="13" t="s">
        <v>18</v>
      </c>
      <c r="C61" s="110">
        <v>0</v>
      </c>
      <c r="D61" s="110">
        <v>0</v>
      </c>
      <c r="E61" s="100">
        <v>0</v>
      </c>
      <c r="F61" s="100">
        <v>1</v>
      </c>
      <c r="G61" s="100">
        <v>0</v>
      </c>
      <c r="H61" s="100">
        <v>0</v>
      </c>
      <c r="I61" s="111" t="s">
        <v>20</v>
      </c>
      <c r="J61" s="111" t="s">
        <v>13</v>
      </c>
      <c r="K61" s="21">
        <v>0</v>
      </c>
      <c r="L61" s="21">
        <v>0</v>
      </c>
      <c r="M61" s="21">
        <v>0</v>
      </c>
      <c r="N61" s="21">
        <v>681124.24952999991</v>
      </c>
    </row>
    <row r="62" spans="1:14" x14ac:dyDescent="0.25">
      <c r="A62" s="17">
        <v>2019</v>
      </c>
      <c r="B62" s="13" t="s">
        <v>18</v>
      </c>
      <c r="C62" s="110">
        <v>0</v>
      </c>
      <c r="D62" s="110">
        <v>0</v>
      </c>
      <c r="E62" s="100">
        <v>0</v>
      </c>
      <c r="F62" s="100">
        <v>0</v>
      </c>
      <c r="G62" s="100">
        <v>1</v>
      </c>
      <c r="H62" s="100">
        <v>0</v>
      </c>
      <c r="I62" s="111" t="s">
        <v>20</v>
      </c>
      <c r="J62" s="111" t="s">
        <v>13</v>
      </c>
      <c r="K62" s="21">
        <v>0</v>
      </c>
      <c r="L62" s="21">
        <v>0</v>
      </c>
      <c r="M62" s="21">
        <v>0</v>
      </c>
      <c r="N62" s="21">
        <v>899932.4858599999</v>
      </c>
    </row>
    <row r="63" spans="1:14" x14ac:dyDescent="0.25">
      <c r="A63" s="17">
        <v>2019</v>
      </c>
      <c r="B63" s="13" t="s">
        <v>18</v>
      </c>
      <c r="C63" s="110">
        <v>0</v>
      </c>
      <c r="D63" s="110">
        <v>0</v>
      </c>
      <c r="E63" s="100">
        <v>0</v>
      </c>
      <c r="F63" s="100">
        <v>0</v>
      </c>
      <c r="G63" s="100">
        <v>0</v>
      </c>
      <c r="H63" s="100">
        <v>1</v>
      </c>
      <c r="I63" s="111" t="s">
        <v>20</v>
      </c>
      <c r="J63" s="111" t="s">
        <v>13</v>
      </c>
      <c r="K63" s="21">
        <v>0</v>
      </c>
      <c r="L63" s="21">
        <v>0</v>
      </c>
      <c r="M63" s="21">
        <v>0</v>
      </c>
      <c r="N63" s="21">
        <v>1377218.4162399999</v>
      </c>
    </row>
    <row r="64" spans="1:14" x14ac:dyDescent="0.25">
      <c r="A64" s="17">
        <v>2019</v>
      </c>
      <c r="B64" s="13" t="s">
        <v>18</v>
      </c>
      <c r="C64" s="110">
        <v>1</v>
      </c>
      <c r="D64" s="110">
        <v>1</v>
      </c>
      <c r="E64" s="110">
        <v>1</v>
      </c>
      <c r="F64" s="110">
        <v>0</v>
      </c>
      <c r="G64" s="110">
        <v>0</v>
      </c>
      <c r="H64" s="110">
        <v>1</v>
      </c>
      <c r="I64" s="111" t="s">
        <v>20</v>
      </c>
      <c r="J64" s="111" t="s">
        <v>17</v>
      </c>
      <c r="K64" s="21">
        <v>0</v>
      </c>
      <c r="L64" s="21">
        <v>0</v>
      </c>
      <c r="M64" s="21">
        <v>22228.840850000001</v>
      </c>
      <c r="N64" s="21">
        <v>635109.73864999996</v>
      </c>
    </row>
    <row r="65" spans="1:14" x14ac:dyDescent="0.25">
      <c r="A65" s="17">
        <v>2019</v>
      </c>
      <c r="B65" s="13" t="s">
        <v>25</v>
      </c>
      <c r="C65" s="110">
        <v>1</v>
      </c>
      <c r="D65" s="110">
        <v>1</v>
      </c>
      <c r="E65" s="100">
        <v>0</v>
      </c>
      <c r="F65" s="100">
        <v>0</v>
      </c>
      <c r="G65" s="100">
        <v>0</v>
      </c>
      <c r="H65" s="100">
        <v>0</v>
      </c>
      <c r="I65" s="111" t="s">
        <v>21</v>
      </c>
      <c r="J65" s="111" t="s">
        <v>5</v>
      </c>
      <c r="K65" s="21">
        <v>13703.905470000002</v>
      </c>
      <c r="L65" s="21">
        <v>17305.51482</v>
      </c>
      <c r="M65" s="21">
        <v>6394.5573799999993</v>
      </c>
      <c r="N65" s="21">
        <v>1379071.7185499996</v>
      </c>
    </row>
    <row r="66" spans="1:14" x14ac:dyDescent="0.25">
      <c r="A66" s="17">
        <v>2019</v>
      </c>
      <c r="B66" s="13" t="s">
        <v>25</v>
      </c>
      <c r="C66" s="14">
        <v>0</v>
      </c>
      <c r="D66" s="14">
        <v>0</v>
      </c>
      <c r="E66" s="110">
        <v>1</v>
      </c>
      <c r="F66" s="14">
        <v>0</v>
      </c>
      <c r="G66" s="14">
        <v>0</v>
      </c>
      <c r="H66" s="14">
        <v>0</v>
      </c>
      <c r="I66" s="111" t="s">
        <v>21</v>
      </c>
      <c r="J66" s="111" t="s">
        <v>5</v>
      </c>
      <c r="K66" s="21">
        <v>1430.0662199999999</v>
      </c>
      <c r="L66" s="21">
        <v>2408.7304999999997</v>
      </c>
      <c r="M66" s="21">
        <v>475.66886</v>
      </c>
      <c r="N66" s="21">
        <v>276526.17831000005</v>
      </c>
    </row>
    <row r="67" spans="1:14" x14ac:dyDescent="0.25">
      <c r="A67" s="17">
        <v>2019</v>
      </c>
      <c r="B67" s="13" t="s">
        <v>25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10">
        <v>1</v>
      </c>
      <c r="I67" s="111" t="s">
        <v>21</v>
      </c>
      <c r="J67" s="111" t="s">
        <v>5</v>
      </c>
      <c r="K67" s="21">
        <v>12273.839250000001</v>
      </c>
      <c r="L67" s="21">
        <v>14949.47759</v>
      </c>
      <c r="M67" s="21">
        <v>5919.2217999999993</v>
      </c>
      <c r="N67" s="21">
        <v>1255952.8621199999</v>
      </c>
    </row>
    <row r="68" spans="1:14" x14ac:dyDescent="0.25">
      <c r="A68" s="17">
        <v>2019</v>
      </c>
      <c r="B68" s="13" t="s">
        <v>25</v>
      </c>
      <c r="C68" s="110">
        <v>1</v>
      </c>
      <c r="D68" s="110">
        <v>1</v>
      </c>
      <c r="E68" s="100">
        <v>1</v>
      </c>
      <c r="F68" s="100">
        <v>1</v>
      </c>
      <c r="G68" s="100">
        <v>1</v>
      </c>
      <c r="H68" s="100">
        <v>1</v>
      </c>
      <c r="I68" s="111" t="s">
        <v>19</v>
      </c>
      <c r="J68" s="111" t="s">
        <v>22</v>
      </c>
      <c r="K68" s="21">
        <v>595</v>
      </c>
      <c r="L68" s="21">
        <v>23283.590639999999</v>
      </c>
      <c r="M68" s="21">
        <v>3752.0535300000001</v>
      </c>
      <c r="N68" s="21">
        <v>647489.00111999991</v>
      </c>
    </row>
    <row r="69" spans="1:14" x14ac:dyDescent="0.25">
      <c r="A69" s="17">
        <v>2019</v>
      </c>
      <c r="B69" s="13" t="s">
        <v>25</v>
      </c>
      <c r="C69" s="110">
        <v>1</v>
      </c>
      <c r="D69" s="110">
        <v>1</v>
      </c>
      <c r="E69" s="100">
        <v>1</v>
      </c>
      <c r="F69" s="100">
        <v>0</v>
      </c>
      <c r="G69" s="100">
        <v>0</v>
      </c>
      <c r="H69" s="100">
        <v>0</v>
      </c>
      <c r="I69" s="111" t="s">
        <v>19</v>
      </c>
      <c r="J69" s="111" t="s">
        <v>23</v>
      </c>
      <c r="K69" s="21">
        <v>0</v>
      </c>
      <c r="L69" s="21">
        <v>10000</v>
      </c>
      <c r="M69" s="21">
        <v>40030.937109999999</v>
      </c>
      <c r="N69" s="21">
        <v>12329005.549685694</v>
      </c>
    </row>
    <row r="70" spans="1:14" x14ac:dyDescent="0.25">
      <c r="A70" s="17">
        <v>2019</v>
      </c>
      <c r="B70" s="13" t="s">
        <v>25</v>
      </c>
      <c r="C70" s="110">
        <v>0</v>
      </c>
      <c r="D70" s="110">
        <v>0</v>
      </c>
      <c r="E70" s="100">
        <v>0</v>
      </c>
      <c r="F70" s="100">
        <v>0</v>
      </c>
      <c r="G70" s="100">
        <v>1</v>
      </c>
      <c r="H70" s="100">
        <v>0</v>
      </c>
      <c r="I70" s="111" t="s">
        <v>19</v>
      </c>
      <c r="J70" s="111" t="s">
        <v>23</v>
      </c>
      <c r="K70" s="21">
        <v>0</v>
      </c>
      <c r="L70" s="21">
        <v>10000</v>
      </c>
      <c r="M70" s="21">
        <v>5823.8374999999996</v>
      </c>
      <c r="N70" s="21">
        <v>4646236.8281436916</v>
      </c>
    </row>
    <row r="71" spans="1:14" x14ac:dyDescent="0.25">
      <c r="A71" s="17">
        <v>2019</v>
      </c>
      <c r="B71" s="13" t="s">
        <v>25</v>
      </c>
      <c r="C71" s="110">
        <v>0</v>
      </c>
      <c r="D71" s="110">
        <v>0</v>
      </c>
      <c r="E71" s="100">
        <v>0</v>
      </c>
      <c r="F71" s="100">
        <v>0</v>
      </c>
      <c r="G71" s="100">
        <v>0</v>
      </c>
      <c r="H71" s="100">
        <v>1</v>
      </c>
      <c r="I71" s="111" t="s">
        <v>19</v>
      </c>
      <c r="J71" s="111" t="s">
        <v>23</v>
      </c>
      <c r="K71" s="21">
        <v>0</v>
      </c>
      <c r="L71" s="21">
        <v>10000</v>
      </c>
      <c r="M71" s="21">
        <v>40030.937109999999</v>
      </c>
      <c r="N71" s="21">
        <v>12309065.440745695</v>
      </c>
    </row>
    <row r="72" spans="1:14" x14ac:dyDescent="0.25">
      <c r="A72" s="17">
        <v>2019</v>
      </c>
      <c r="B72" s="13" t="s">
        <v>25</v>
      </c>
      <c r="C72" s="110">
        <v>1</v>
      </c>
      <c r="D72" s="110">
        <v>1</v>
      </c>
      <c r="E72" s="100">
        <v>1</v>
      </c>
      <c r="F72" s="100">
        <v>0</v>
      </c>
      <c r="G72" s="100">
        <v>0</v>
      </c>
      <c r="H72" s="100">
        <v>0</v>
      </c>
      <c r="I72" s="111" t="s">
        <v>20</v>
      </c>
      <c r="J72" s="111" t="s">
        <v>13</v>
      </c>
      <c r="K72" s="21">
        <v>0</v>
      </c>
      <c r="L72" s="21">
        <v>0</v>
      </c>
      <c r="M72" s="21">
        <v>0</v>
      </c>
      <c r="N72" s="21">
        <v>1635481.93558</v>
      </c>
    </row>
    <row r="73" spans="1:14" x14ac:dyDescent="0.25">
      <c r="A73" s="17">
        <v>2019</v>
      </c>
      <c r="B73" s="13" t="s">
        <v>25</v>
      </c>
      <c r="C73" s="110">
        <v>0</v>
      </c>
      <c r="D73" s="110">
        <v>0</v>
      </c>
      <c r="E73" s="100">
        <v>0</v>
      </c>
      <c r="F73" s="100">
        <v>1</v>
      </c>
      <c r="G73" s="100">
        <v>0</v>
      </c>
      <c r="H73" s="100">
        <v>0</v>
      </c>
      <c r="I73" s="111" t="s">
        <v>20</v>
      </c>
      <c r="J73" s="111" t="s">
        <v>13</v>
      </c>
      <c r="K73" s="21">
        <v>0</v>
      </c>
      <c r="L73" s="21">
        <v>0</v>
      </c>
      <c r="M73" s="21">
        <v>0</v>
      </c>
      <c r="N73" s="21">
        <v>698145.11428999994</v>
      </c>
    </row>
    <row r="74" spans="1:14" x14ac:dyDescent="0.25">
      <c r="A74" s="17">
        <v>2019</v>
      </c>
      <c r="B74" s="13" t="s">
        <v>25</v>
      </c>
      <c r="C74" s="110">
        <v>0</v>
      </c>
      <c r="D74" s="110">
        <v>0</v>
      </c>
      <c r="E74" s="100">
        <v>0</v>
      </c>
      <c r="F74" s="100">
        <v>0</v>
      </c>
      <c r="G74" s="100">
        <v>1</v>
      </c>
      <c r="H74" s="100">
        <v>0</v>
      </c>
      <c r="I74" s="111" t="s">
        <v>20</v>
      </c>
      <c r="J74" s="111" t="s">
        <v>13</v>
      </c>
      <c r="K74" s="21">
        <v>0</v>
      </c>
      <c r="L74" s="21">
        <v>0</v>
      </c>
      <c r="M74" s="21">
        <v>0</v>
      </c>
      <c r="N74" s="21">
        <v>913653.92379999999</v>
      </c>
    </row>
    <row r="75" spans="1:14" x14ac:dyDescent="0.25">
      <c r="A75" s="17">
        <v>2019</v>
      </c>
      <c r="B75" s="13" t="s">
        <v>25</v>
      </c>
      <c r="C75" s="110">
        <v>0</v>
      </c>
      <c r="D75" s="110">
        <v>0</v>
      </c>
      <c r="E75" s="100">
        <v>0</v>
      </c>
      <c r="F75" s="100">
        <v>0</v>
      </c>
      <c r="G75" s="100">
        <v>0</v>
      </c>
      <c r="H75" s="100">
        <v>1</v>
      </c>
      <c r="I75" s="111" t="s">
        <v>20</v>
      </c>
      <c r="J75" s="111" t="s">
        <v>13</v>
      </c>
      <c r="K75" s="21">
        <v>0</v>
      </c>
      <c r="L75" s="21">
        <v>0</v>
      </c>
      <c r="M75" s="21">
        <v>0</v>
      </c>
      <c r="N75" s="21">
        <v>1410979.51284</v>
      </c>
    </row>
    <row r="76" spans="1:14" x14ac:dyDescent="0.25">
      <c r="A76" s="17">
        <v>2019</v>
      </c>
      <c r="B76" s="13" t="s">
        <v>25</v>
      </c>
      <c r="C76" s="110">
        <v>1</v>
      </c>
      <c r="D76" s="110">
        <v>1</v>
      </c>
      <c r="E76" s="110">
        <v>1</v>
      </c>
      <c r="F76" s="110">
        <v>0</v>
      </c>
      <c r="G76" s="110">
        <v>0</v>
      </c>
      <c r="H76" s="110">
        <v>1</v>
      </c>
      <c r="I76" s="111" t="s">
        <v>20</v>
      </c>
      <c r="J76" s="111" t="s">
        <v>17</v>
      </c>
      <c r="K76" s="21">
        <v>0</v>
      </c>
      <c r="L76" s="21">
        <v>0</v>
      </c>
      <c r="M76" s="21">
        <v>0</v>
      </c>
      <c r="N76" s="21">
        <v>635109.73864999996</v>
      </c>
    </row>
    <row r="77" spans="1:14" x14ac:dyDescent="0.25">
      <c r="A77" s="17">
        <v>2019</v>
      </c>
      <c r="B77" s="13" t="s">
        <v>26</v>
      </c>
      <c r="C77" s="110">
        <v>1</v>
      </c>
      <c r="D77" s="110">
        <v>1</v>
      </c>
      <c r="E77" s="100">
        <v>0</v>
      </c>
      <c r="F77" s="100">
        <v>0</v>
      </c>
      <c r="G77" s="100">
        <v>0</v>
      </c>
      <c r="H77" s="100">
        <v>0</v>
      </c>
      <c r="I77" s="111" t="s">
        <v>21</v>
      </c>
      <c r="J77" s="111" t="s">
        <v>5</v>
      </c>
      <c r="K77" s="21">
        <v>19403.108570000004</v>
      </c>
      <c r="L77" s="21">
        <v>18894.67325</v>
      </c>
      <c r="M77" s="21">
        <v>7112.7280599999995</v>
      </c>
      <c r="N77" s="21">
        <v>1394212.0042699999</v>
      </c>
    </row>
    <row r="78" spans="1:14" x14ac:dyDescent="0.25">
      <c r="A78" s="17">
        <v>2019</v>
      </c>
      <c r="B78" s="13" t="s">
        <v>26</v>
      </c>
      <c r="C78" s="14">
        <v>0</v>
      </c>
      <c r="D78" s="14">
        <v>0</v>
      </c>
      <c r="E78" s="110">
        <v>1</v>
      </c>
      <c r="F78" s="14">
        <v>0</v>
      </c>
      <c r="G78" s="14">
        <v>0</v>
      </c>
      <c r="H78" s="14">
        <v>0</v>
      </c>
      <c r="I78" s="111" t="s">
        <v>21</v>
      </c>
      <c r="J78" s="111" t="s">
        <v>5</v>
      </c>
      <c r="K78" s="21">
        <v>3805.5499399999999</v>
      </c>
      <c r="L78" s="21">
        <v>2448.5345700000003</v>
      </c>
      <c r="M78" s="21">
        <v>487.84586000000002</v>
      </c>
      <c r="N78" s="21">
        <v>284025.28319999995</v>
      </c>
    </row>
    <row r="79" spans="1:14" x14ac:dyDescent="0.25">
      <c r="A79" s="17">
        <v>2019</v>
      </c>
      <c r="B79" s="13" t="s">
        <v>26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10">
        <v>1</v>
      </c>
      <c r="I79" s="111" t="s">
        <v>21</v>
      </c>
      <c r="J79" s="111" t="s">
        <v>5</v>
      </c>
      <c r="K79" s="21">
        <v>15597.558630000001</v>
      </c>
      <c r="L79" s="21">
        <v>16446.13868</v>
      </c>
      <c r="M79" s="21">
        <v>6624.8822</v>
      </c>
      <c r="N79" s="21">
        <v>1263594.0429499999</v>
      </c>
    </row>
    <row r="80" spans="1:14" x14ac:dyDescent="0.25">
      <c r="A80" s="17">
        <v>2019</v>
      </c>
      <c r="B80" s="13" t="s">
        <v>26</v>
      </c>
      <c r="C80" s="110">
        <v>1</v>
      </c>
      <c r="D80" s="110">
        <v>1</v>
      </c>
      <c r="E80" s="100">
        <v>1</v>
      </c>
      <c r="F80" s="100">
        <v>1</v>
      </c>
      <c r="G80" s="100">
        <v>1</v>
      </c>
      <c r="H80" s="100">
        <v>1</v>
      </c>
      <c r="I80" s="111" t="s">
        <v>19</v>
      </c>
      <c r="J80" s="111" t="s">
        <v>22</v>
      </c>
      <c r="K80" s="21">
        <v>13187.237499999999</v>
      </c>
      <c r="L80" s="21">
        <v>2415.8913199999997</v>
      </c>
      <c r="M80" s="21">
        <v>2570.9469899999999</v>
      </c>
      <c r="N80" s="21">
        <v>658260.34730000002</v>
      </c>
    </row>
    <row r="81" spans="1:14" x14ac:dyDescent="0.25">
      <c r="A81" s="17">
        <v>2019</v>
      </c>
      <c r="B81" s="13" t="s">
        <v>26</v>
      </c>
      <c r="C81" s="110">
        <v>1</v>
      </c>
      <c r="D81" s="110">
        <v>1</v>
      </c>
      <c r="E81" s="100">
        <v>1</v>
      </c>
      <c r="F81" s="100">
        <v>0</v>
      </c>
      <c r="G81" s="100">
        <v>0</v>
      </c>
      <c r="H81" s="100">
        <v>0</v>
      </c>
      <c r="I81" s="111" t="s">
        <v>19</v>
      </c>
      <c r="J81" s="111" t="s">
        <v>23</v>
      </c>
      <c r="K81" s="21">
        <v>0</v>
      </c>
      <c r="L81" s="21">
        <v>83000</v>
      </c>
      <c r="M81" s="21">
        <v>31659.99166</v>
      </c>
      <c r="N81" s="21">
        <v>12246005.549685694</v>
      </c>
    </row>
    <row r="82" spans="1:14" x14ac:dyDescent="0.25">
      <c r="A82" s="17">
        <v>2019</v>
      </c>
      <c r="B82" s="13" t="s">
        <v>26</v>
      </c>
      <c r="C82" s="110">
        <v>0</v>
      </c>
      <c r="D82" s="110">
        <v>0</v>
      </c>
      <c r="E82" s="100">
        <v>0</v>
      </c>
      <c r="F82" s="100">
        <v>0</v>
      </c>
      <c r="G82" s="100">
        <v>1</v>
      </c>
      <c r="H82" s="100">
        <v>0</v>
      </c>
      <c r="I82" s="111" t="s">
        <v>19</v>
      </c>
      <c r="J82" s="111" t="s">
        <v>23</v>
      </c>
      <c r="K82" s="21">
        <v>0</v>
      </c>
      <c r="L82" s="21">
        <v>0</v>
      </c>
      <c r="M82" s="21">
        <v>5615.9702699999998</v>
      </c>
      <c r="N82" s="21">
        <v>4646236.8281436916</v>
      </c>
    </row>
    <row r="83" spans="1:14" x14ac:dyDescent="0.25">
      <c r="A83" s="17">
        <v>2019</v>
      </c>
      <c r="B83" s="13" t="s">
        <v>26</v>
      </c>
      <c r="C83" s="110">
        <v>0</v>
      </c>
      <c r="D83" s="110">
        <v>0</v>
      </c>
      <c r="E83" s="100">
        <v>0</v>
      </c>
      <c r="F83" s="100">
        <v>0</v>
      </c>
      <c r="G83" s="100">
        <v>0</v>
      </c>
      <c r="H83" s="100">
        <v>1</v>
      </c>
      <c r="I83" s="111" t="s">
        <v>19</v>
      </c>
      <c r="J83" s="111" t="s">
        <v>23</v>
      </c>
      <c r="K83" s="21">
        <v>0</v>
      </c>
      <c r="L83" s="21">
        <v>83000</v>
      </c>
      <c r="M83" s="21">
        <v>31467.979309999999</v>
      </c>
      <c r="N83" s="21">
        <v>12226065.440745695</v>
      </c>
    </row>
    <row r="84" spans="1:14" x14ac:dyDescent="0.25">
      <c r="A84" s="17">
        <v>2019</v>
      </c>
      <c r="B84" s="13" t="s">
        <v>26</v>
      </c>
      <c r="C84" s="110">
        <v>1</v>
      </c>
      <c r="D84" s="110">
        <v>1</v>
      </c>
      <c r="E84" s="100">
        <v>1</v>
      </c>
      <c r="F84" s="100">
        <v>0</v>
      </c>
      <c r="G84" s="100">
        <v>0</v>
      </c>
      <c r="H84" s="100">
        <v>0</v>
      </c>
      <c r="I84" s="111" t="s">
        <v>20</v>
      </c>
      <c r="J84" s="111" t="s">
        <v>13</v>
      </c>
      <c r="K84" s="21">
        <v>0</v>
      </c>
      <c r="L84" s="21">
        <v>0</v>
      </c>
      <c r="M84" s="21">
        <v>0</v>
      </c>
      <c r="N84" s="21">
        <v>1433691.74456</v>
      </c>
    </row>
    <row r="85" spans="1:14" x14ac:dyDescent="0.25">
      <c r="A85" s="17">
        <v>2019</v>
      </c>
      <c r="B85" s="13" t="s">
        <v>26</v>
      </c>
      <c r="C85" s="110">
        <v>0</v>
      </c>
      <c r="D85" s="110">
        <v>0</v>
      </c>
      <c r="E85" s="100">
        <v>0</v>
      </c>
      <c r="F85" s="100">
        <v>1</v>
      </c>
      <c r="G85" s="100">
        <v>0</v>
      </c>
      <c r="H85" s="100">
        <v>0</v>
      </c>
      <c r="I85" s="111" t="s">
        <v>20</v>
      </c>
      <c r="J85" s="111" t="s">
        <v>13</v>
      </c>
      <c r="K85" s="21">
        <v>0</v>
      </c>
      <c r="L85" s="21">
        <v>0</v>
      </c>
      <c r="M85" s="21">
        <v>0</v>
      </c>
      <c r="N85" s="21">
        <v>529294.57068999996</v>
      </c>
    </row>
    <row r="86" spans="1:14" x14ac:dyDescent="0.25">
      <c r="A86" s="17">
        <v>2019</v>
      </c>
      <c r="B86" s="13" t="s">
        <v>26</v>
      </c>
      <c r="C86" s="110">
        <v>0</v>
      </c>
      <c r="D86" s="110">
        <v>0</v>
      </c>
      <c r="E86" s="100">
        <v>0</v>
      </c>
      <c r="F86" s="100">
        <v>0</v>
      </c>
      <c r="G86" s="100">
        <v>1</v>
      </c>
      <c r="H86" s="100">
        <v>0</v>
      </c>
      <c r="I86" s="111" t="s">
        <v>20</v>
      </c>
      <c r="J86" s="111" t="s">
        <v>13</v>
      </c>
      <c r="K86" s="21">
        <v>0</v>
      </c>
      <c r="L86" s="21">
        <v>0</v>
      </c>
      <c r="M86" s="21">
        <v>0</v>
      </c>
      <c r="N86" s="21">
        <v>718788.84482</v>
      </c>
    </row>
    <row r="87" spans="1:14" x14ac:dyDescent="0.25">
      <c r="A87" s="17">
        <v>2019</v>
      </c>
      <c r="B87" s="13" t="s">
        <v>26</v>
      </c>
      <c r="C87" s="110">
        <v>0</v>
      </c>
      <c r="D87" s="110">
        <v>0</v>
      </c>
      <c r="E87" s="100">
        <v>0</v>
      </c>
      <c r="F87" s="100">
        <v>0</v>
      </c>
      <c r="G87" s="100">
        <v>0</v>
      </c>
      <c r="H87" s="100">
        <v>1</v>
      </c>
      <c r="I87" s="111" t="s">
        <v>20</v>
      </c>
      <c r="J87" s="111" t="s">
        <v>13</v>
      </c>
      <c r="K87" s="21">
        <v>0</v>
      </c>
      <c r="L87" s="21">
        <v>0</v>
      </c>
      <c r="M87" s="21">
        <v>0</v>
      </c>
      <c r="N87" s="21">
        <v>1206128.3945200001</v>
      </c>
    </row>
    <row r="88" spans="1:14" x14ac:dyDescent="0.25">
      <c r="A88" s="17">
        <v>2019</v>
      </c>
      <c r="B88" s="13" t="s">
        <v>26</v>
      </c>
      <c r="C88" s="110">
        <v>1</v>
      </c>
      <c r="D88" s="110">
        <v>1</v>
      </c>
      <c r="E88" s="110">
        <v>1</v>
      </c>
      <c r="F88" s="110">
        <v>0</v>
      </c>
      <c r="G88" s="110">
        <v>0</v>
      </c>
      <c r="H88" s="110">
        <v>1</v>
      </c>
      <c r="I88" s="111" t="s">
        <v>20</v>
      </c>
      <c r="J88" s="111" t="s">
        <v>17</v>
      </c>
      <c r="K88" s="21">
        <v>0</v>
      </c>
      <c r="L88" s="21">
        <v>0</v>
      </c>
      <c r="M88" s="21">
        <v>0</v>
      </c>
      <c r="N88" s="21">
        <v>635109.73864999996</v>
      </c>
    </row>
    <row r="89" spans="1:14" x14ac:dyDescent="0.25">
      <c r="A89" s="17">
        <v>2019</v>
      </c>
      <c r="B89" s="13" t="s">
        <v>27</v>
      </c>
      <c r="C89" s="110">
        <v>1</v>
      </c>
      <c r="D89" s="110">
        <v>1</v>
      </c>
      <c r="E89" s="100">
        <v>0</v>
      </c>
      <c r="F89" s="100">
        <v>0</v>
      </c>
      <c r="G89" s="100">
        <v>0</v>
      </c>
      <c r="H89" s="100">
        <v>0</v>
      </c>
      <c r="I89" s="111" t="s">
        <v>21</v>
      </c>
      <c r="J89" s="111" t="s">
        <v>5</v>
      </c>
      <c r="K89" s="21">
        <v>18051.787789999998</v>
      </c>
      <c r="L89" s="21">
        <v>21939.518939999994</v>
      </c>
      <c r="M89" s="21">
        <v>6806.5259500000029</v>
      </c>
      <c r="N89" s="21">
        <v>1371280.8615899999</v>
      </c>
    </row>
    <row r="90" spans="1:14" x14ac:dyDescent="0.25">
      <c r="A90" s="17">
        <v>2019</v>
      </c>
      <c r="B90" s="13" t="s">
        <v>27</v>
      </c>
      <c r="C90" s="14">
        <v>0</v>
      </c>
      <c r="D90" s="14">
        <v>0</v>
      </c>
      <c r="E90" s="110">
        <v>1</v>
      </c>
      <c r="F90" s="14">
        <v>0</v>
      </c>
      <c r="G90" s="14">
        <v>0</v>
      </c>
      <c r="H90" s="14">
        <v>0</v>
      </c>
      <c r="I90" s="111" t="s">
        <v>21</v>
      </c>
      <c r="J90" s="111" t="s">
        <v>5</v>
      </c>
      <c r="K90" s="21">
        <v>583.59722999999997</v>
      </c>
      <c r="L90" s="21">
        <v>6979.7430699999995</v>
      </c>
      <c r="M90" s="21">
        <v>782.33302000000003</v>
      </c>
      <c r="N90" s="21">
        <v>270222.54186</v>
      </c>
    </row>
    <row r="91" spans="1:14" x14ac:dyDescent="0.25">
      <c r="A91" s="17">
        <v>2019</v>
      </c>
      <c r="B91" s="13" t="s">
        <v>27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10">
        <v>1</v>
      </c>
      <c r="I91" s="111" t="s">
        <v>21</v>
      </c>
      <c r="J91" s="111" t="s">
        <v>5</v>
      </c>
      <c r="K91" s="21">
        <v>17468.190559999999</v>
      </c>
      <c r="L91" s="21">
        <v>14959.775869999992</v>
      </c>
      <c r="M91" s="21">
        <v>6024.1929300000029</v>
      </c>
      <c r="N91" s="21">
        <v>1254465.6416099998</v>
      </c>
    </row>
    <row r="92" spans="1:14" x14ac:dyDescent="0.25">
      <c r="A92" s="17">
        <v>2019</v>
      </c>
      <c r="B92" s="13" t="s">
        <v>27</v>
      </c>
      <c r="C92" s="110">
        <v>1</v>
      </c>
      <c r="D92" s="110">
        <v>1</v>
      </c>
      <c r="E92" s="100">
        <v>1</v>
      </c>
      <c r="F92" s="100">
        <v>1</v>
      </c>
      <c r="G92" s="100">
        <v>1</v>
      </c>
      <c r="H92" s="100">
        <v>1</v>
      </c>
      <c r="I92" s="111" t="s">
        <v>19</v>
      </c>
      <c r="J92" s="111" t="s">
        <v>22</v>
      </c>
      <c r="K92" s="21">
        <v>88242.764500000005</v>
      </c>
      <c r="L92" s="21">
        <v>6586.1146800000006</v>
      </c>
      <c r="M92" s="21">
        <v>2755.9394899999998</v>
      </c>
      <c r="N92" s="21">
        <v>739916.99711999996</v>
      </c>
    </row>
    <row r="93" spans="1:14" x14ac:dyDescent="0.25">
      <c r="A93" s="17">
        <v>2019</v>
      </c>
      <c r="B93" s="13" t="s">
        <v>27</v>
      </c>
      <c r="C93" s="110">
        <v>1</v>
      </c>
      <c r="D93" s="110">
        <v>1</v>
      </c>
      <c r="E93" s="100">
        <v>1</v>
      </c>
      <c r="F93" s="100">
        <v>0</v>
      </c>
      <c r="G93" s="100">
        <v>0</v>
      </c>
      <c r="H93" s="100">
        <v>0</v>
      </c>
      <c r="I93" s="111" t="s">
        <v>19</v>
      </c>
      <c r="J93" s="111" t="s">
        <v>23</v>
      </c>
      <c r="K93" s="21">
        <v>250000</v>
      </c>
      <c r="L93" s="21">
        <v>145433.63279999999</v>
      </c>
      <c r="M93" s="21">
        <v>60738.482640000002</v>
      </c>
      <c r="N93" s="21">
        <v>12350571.916885694</v>
      </c>
    </row>
    <row r="94" spans="1:14" x14ac:dyDescent="0.25">
      <c r="A94" s="17">
        <v>2019</v>
      </c>
      <c r="B94" s="13" t="s">
        <v>27</v>
      </c>
      <c r="C94" s="110">
        <v>0</v>
      </c>
      <c r="D94" s="110">
        <v>0</v>
      </c>
      <c r="E94" s="100">
        <v>0</v>
      </c>
      <c r="F94" s="100">
        <v>0</v>
      </c>
      <c r="G94" s="100">
        <v>1</v>
      </c>
      <c r="H94" s="100">
        <v>0</v>
      </c>
      <c r="I94" s="111" t="s">
        <v>19</v>
      </c>
      <c r="J94" s="111" t="s">
        <v>23</v>
      </c>
      <c r="K94" s="21">
        <v>0</v>
      </c>
      <c r="L94" s="21">
        <v>0</v>
      </c>
      <c r="M94" s="21">
        <v>26249.058250000002</v>
      </c>
      <c r="N94" s="21">
        <v>4646236.8281436916</v>
      </c>
    </row>
    <row r="95" spans="1:14" x14ac:dyDescent="0.25">
      <c r="A95" s="17">
        <v>2019</v>
      </c>
      <c r="B95" s="13" t="s">
        <v>27</v>
      </c>
      <c r="C95" s="110">
        <v>0</v>
      </c>
      <c r="D95" s="110">
        <v>0</v>
      </c>
      <c r="E95" s="100">
        <v>0</v>
      </c>
      <c r="F95" s="100">
        <v>0</v>
      </c>
      <c r="G95" s="100">
        <v>0</v>
      </c>
      <c r="H95" s="100">
        <v>1</v>
      </c>
      <c r="I95" s="111" t="s">
        <v>19</v>
      </c>
      <c r="J95" s="111" t="s">
        <v>23</v>
      </c>
      <c r="K95" s="21">
        <v>250000</v>
      </c>
      <c r="L95" s="21">
        <v>136000</v>
      </c>
      <c r="M95" s="21">
        <v>60383.681770000003</v>
      </c>
      <c r="N95" s="21">
        <v>12340065.440745695</v>
      </c>
    </row>
    <row r="96" spans="1:14" x14ac:dyDescent="0.25">
      <c r="A96" s="17">
        <v>2019</v>
      </c>
      <c r="B96" s="13" t="s">
        <v>27</v>
      </c>
      <c r="C96" s="110">
        <v>1</v>
      </c>
      <c r="D96" s="110">
        <v>1</v>
      </c>
      <c r="E96" s="100">
        <v>1</v>
      </c>
      <c r="F96" s="100">
        <v>0</v>
      </c>
      <c r="G96" s="100">
        <v>0</v>
      </c>
      <c r="H96" s="100">
        <v>0</v>
      </c>
      <c r="I96" s="111" t="s">
        <v>20</v>
      </c>
      <c r="J96" s="111" t="s">
        <v>13</v>
      </c>
      <c r="K96" s="21">
        <v>0</v>
      </c>
      <c r="L96" s="21">
        <v>0</v>
      </c>
      <c r="M96" s="21">
        <v>0</v>
      </c>
      <c r="N96" s="21">
        <v>1394100.8363000003</v>
      </c>
    </row>
    <row r="97" spans="1:14" x14ac:dyDescent="0.25">
      <c r="A97" s="17">
        <v>2019</v>
      </c>
      <c r="B97" s="13" t="s">
        <v>27</v>
      </c>
      <c r="C97" s="110">
        <v>0</v>
      </c>
      <c r="D97" s="110">
        <v>0</v>
      </c>
      <c r="E97" s="100">
        <v>0</v>
      </c>
      <c r="F97" s="100">
        <v>1</v>
      </c>
      <c r="G97" s="100">
        <v>0</v>
      </c>
      <c r="H97" s="100">
        <v>0</v>
      </c>
      <c r="I97" s="111" t="s">
        <v>20</v>
      </c>
      <c r="J97" s="111" t="s">
        <v>13</v>
      </c>
      <c r="K97" s="21">
        <v>0</v>
      </c>
      <c r="L97" s="21">
        <v>0</v>
      </c>
      <c r="M97" s="21">
        <v>0</v>
      </c>
      <c r="N97" s="21">
        <v>511152.50555000029</v>
      </c>
    </row>
    <row r="98" spans="1:14" x14ac:dyDescent="0.25">
      <c r="A98" s="17">
        <v>2019</v>
      </c>
      <c r="B98" s="13" t="s">
        <v>27</v>
      </c>
      <c r="C98" s="110">
        <v>0</v>
      </c>
      <c r="D98" s="110">
        <v>0</v>
      </c>
      <c r="E98" s="100">
        <v>0</v>
      </c>
      <c r="F98" s="100">
        <v>0</v>
      </c>
      <c r="G98" s="100">
        <v>1</v>
      </c>
      <c r="H98" s="100">
        <v>0</v>
      </c>
      <c r="I98" s="111" t="s">
        <v>20</v>
      </c>
      <c r="J98" s="111" t="s">
        <v>13</v>
      </c>
      <c r="K98" s="21">
        <v>0</v>
      </c>
      <c r="L98" s="21">
        <v>0</v>
      </c>
      <c r="M98" s="21">
        <v>0</v>
      </c>
      <c r="N98" s="21">
        <v>700237.93460000027</v>
      </c>
    </row>
    <row r="99" spans="1:14" x14ac:dyDescent="0.25">
      <c r="A99" s="17">
        <v>2019</v>
      </c>
      <c r="B99" s="13" t="s">
        <v>27</v>
      </c>
      <c r="C99" s="110">
        <v>0</v>
      </c>
      <c r="D99" s="110">
        <v>0</v>
      </c>
      <c r="E99" s="100">
        <v>0</v>
      </c>
      <c r="F99" s="100">
        <v>0</v>
      </c>
      <c r="G99" s="100">
        <v>0</v>
      </c>
      <c r="H99" s="100">
        <v>1</v>
      </c>
      <c r="I99" s="111" t="s">
        <v>20</v>
      </c>
      <c r="J99" s="111" t="s">
        <v>13</v>
      </c>
      <c r="K99" s="21">
        <v>0</v>
      </c>
      <c r="L99" s="21">
        <v>0</v>
      </c>
      <c r="M99" s="21">
        <v>0</v>
      </c>
      <c r="N99" s="21">
        <v>1174163.5697500005</v>
      </c>
    </row>
    <row r="100" spans="1:14" x14ac:dyDescent="0.25">
      <c r="A100" s="17">
        <v>2019</v>
      </c>
      <c r="B100" s="13" t="s">
        <v>27</v>
      </c>
      <c r="C100" s="110">
        <v>1</v>
      </c>
      <c r="D100" s="110">
        <v>1</v>
      </c>
      <c r="E100" s="110">
        <v>1</v>
      </c>
      <c r="F100" s="110">
        <v>0</v>
      </c>
      <c r="G100" s="110">
        <v>0</v>
      </c>
      <c r="H100" s="110">
        <v>1</v>
      </c>
      <c r="I100" s="111" t="s">
        <v>20</v>
      </c>
      <c r="J100" s="111" t="s">
        <v>17</v>
      </c>
      <c r="K100" s="21">
        <v>0</v>
      </c>
      <c r="L100" s="21">
        <v>0</v>
      </c>
      <c r="M100" s="21">
        <v>0</v>
      </c>
      <c r="N100" s="21">
        <v>635109.73864999996</v>
      </c>
    </row>
    <row r="101" spans="1:14" x14ac:dyDescent="0.25">
      <c r="A101" s="17">
        <v>2019</v>
      </c>
      <c r="B101" s="13" t="s">
        <v>31</v>
      </c>
      <c r="C101" s="110">
        <v>1</v>
      </c>
      <c r="D101" s="110">
        <v>1</v>
      </c>
      <c r="E101" s="100">
        <v>0</v>
      </c>
      <c r="F101" s="100">
        <v>0</v>
      </c>
      <c r="G101" s="100">
        <v>0</v>
      </c>
      <c r="H101" s="100">
        <v>0</v>
      </c>
      <c r="I101" s="111" t="s">
        <v>21</v>
      </c>
      <c r="J101" s="111" t="s">
        <v>5</v>
      </c>
      <c r="K101" s="21">
        <v>12910.35302</v>
      </c>
      <c r="L101" s="21">
        <v>19678.414230000002</v>
      </c>
      <c r="M101" s="21">
        <v>8131.098680000001</v>
      </c>
      <c r="N101" s="21">
        <v>1362390.4889037998</v>
      </c>
    </row>
    <row r="102" spans="1:14" x14ac:dyDescent="0.25">
      <c r="A102" s="17">
        <v>2019</v>
      </c>
      <c r="B102" s="13" t="s">
        <v>31</v>
      </c>
      <c r="C102" s="14">
        <v>0</v>
      </c>
      <c r="D102" s="14">
        <v>0</v>
      </c>
      <c r="E102" s="110">
        <v>1</v>
      </c>
      <c r="F102" s="14">
        <v>0</v>
      </c>
      <c r="G102" s="14">
        <v>0</v>
      </c>
      <c r="H102" s="14">
        <v>0</v>
      </c>
      <c r="I102" s="111" t="s">
        <v>21</v>
      </c>
      <c r="J102" s="111" t="s">
        <v>5</v>
      </c>
      <c r="K102" s="21">
        <v>259.19826999999998</v>
      </c>
      <c r="L102" s="21">
        <v>3005.1171600000002</v>
      </c>
      <c r="M102" s="21">
        <v>755.15802999999994</v>
      </c>
      <c r="N102" s="21">
        <v>266839.87960999995</v>
      </c>
    </row>
    <row r="103" spans="1:14" x14ac:dyDescent="0.25">
      <c r="A103" s="17">
        <v>2019</v>
      </c>
      <c r="B103" s="13" t="s">
        <v>31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10">
        <v>1</v>
      </c>
      <c r="I103" s="111" t="s">
        <v>21</v>
      </c>
      <c r="J103" s="111" t="s">
        <v>5</v>
      </c>
      <c r="K103" s="21">
        <v>12651.15475</v>
      </c>
      <c r="L103" s="21">
        <v>16673.297070000001</v>
      </c>
      <c r="M103" s="21">
        <v>7375.9406500000005</v>
      </c>
      <c r="N103" s="21">
        <v>1248957.9311737998</v>
      </c>
    </row>
    <row r="104" spans="1:14" x14ac:dyDescent="0.25">
      <c r="A104" s="17">
        <v>2019</v>
      </c>
      <c r="B104" s="13" t="s">
        <v>31</v>
      </c>
      <c r="C104" s="110">
        <v>1</v>
      </c>
      <c r="D104" s="110">
        <v>1</v>
      </c>
      <c r="E104" s="100">
        <v>1</v>
      </c>
      <c r="F104" s="100">
        <v>1</v>
      </c>
      <c r="G104" s="100">
        <v>1</v>
      </c>
      <c r="H104" s="100">
        <v>1</v>
      </c>
      <c r="I104" s="111" t="s">
        <v>19</v>
      </c>
      <c r="J104" s="111" t="s">
        <v>22</v>
      </c>
      <c r="K104" s="21">
        <v>81494.044999999998</v>
      </c>
      <c r="L104" s="21">
        <v>53338.491820000003</v>
      </c>
      <c r="M104" s="21">
        <v>3953.363890000001</v>
      </c>
      <c r="N104" s="21">
        <v>768072.55030000012</v>
      </c>
    </row>
    <row r="105" spans="1:14" x14ac:dyDescent="0.25">
      <c r="A105" s="17">
        <v>2019</v>
      </c>
      <c r="B105" s="13" t="s">
        <v>31</v>
      </c>
      <c r="C105" s="110">
        <v>1</v>
      </c>
      <c r="D105" s="110">
        <v>1</v>
      </c>
      <c r="E105" s="100">
        <v>1</v>
      </c>
      <c r="F105" s="100">
        <v>0</v>
      </c>
      <c r="G105" s="100">
        <v>0</v>
      </c>
      <c r="H105" s="100">
        <v>0</v>
      </c>
      <c r="I105" s="111" t="s">
        <v>19</v>
      </c>
      <c r="J105" s="111" t="s">
        <v>23</v>
      </c>
      <c r="K105" s="21">
        <v>250000</v>
      </c>
      <c r="L105" s="21">
        <v>255000</v>
      </c>
      <c r="M105" s="21">
        <v>65637.997299999988</v>
      </c>
      <c r="N105" s="21">
        <v>12345571.916885694</v>
      </c>
    </row>
    <row r="106" spans="1:14" x14ac:dyDescent="0.25">
      <c r="A106" s="17">
        <v>2019</v>
      </c>
      <c r="B106" s="13" t="s">
        <v>31</v>
      </c>
      <c r="C106" s="110">
        <v>0</v>
      </c>
      <c r="D106" s="110">
        <v>0</v>
      </c>
      <c r="E106" s="100">
        <v>0</v>
      </c>
      <c r="F106" s="100">
        <v>0</v>
      </c>
      <c r="G106" s="100">
        <v>1</v>
      </c>
      <c r="H106" s="100">
        <v>0</v>
      </c>
      <c r="I106" s="111" t="s">
        <v>19</v>
      </c>
      <c r="J106" s="111" t="s">
        <v>23</v>
      </c>
      <c r="K106" s="21">
        <v>0</v>
      </c>
      <c r="L106" s="21">
        <v>150000</v>
      </c>
      <c r="M106" s="21">
        <v>22193.109509999998</v>
      </c>
      <c r="N106" s="21">
        <v>4496236.8281436916</v>
      </c>
    </row>
    <row r="107" spans="1:14" x14ac:dyDescent="0.25">
      <c r="A107" s="17">
        <v>2019</v>
      </c>
      <c r="B107" s="13" t="s">
        <v>31</v>
      </c>
      <c r="C107" s="110">
        <v>0</v>
      </c>
      <c r="D107" s="110">
        <v>0</v>
      </c>
      <c r="E107" s="100">
        <v>0</v>
      </c>
      <c r="F107" s="100">
        <v>0</v>
      </c>
      <c r="G107" s="100">
        <v>0</v>
      </c>
      <c r="H107" s="100">
        <v>1</v>
      </c>
      <c r="I107" s="111" t="s">
        <v>19</v>
      </c>
      <c r="J107" s="111" t="s">
        <v>23</v>
      </c>
      <c r="K107" s="21">
        <v>250000</v>
      </c>
      <c r="L107" s="21">
        <v>255000</v>
      </c>
      <c r="M107" s="21">
        <v>65637.997299999988</v>
      </c>
      <c r="N107" s="21">
        <v>12335065.440745695</v>
      </c>
    </row>
    <row r="108" spans="1:14" x14ac:dyDescent="0.25">
      <c r="A108" s="17">
        <v>2019</v>
      </c>
      <c r="B108" s="13" t="s">
        <v>31</v>
      </c>
      <c r="C108" s="110">
        <v>1</v>
      </c>
      <c r="D108" s="110">
        <v>1</v>
      </c>
      <c r="E108" s="100">
        <v>1</v>
      </c>
      <c r="F108" s="100">
        <v>0</v>
      </c>
      <c r="G108" s="100">
        <v>0</v>
      </c>
      <c r="H108" s="100">
        <v>0</v>
      </c>
      <c r="I108" s="111" t="s">
        <v>20</v>
      </c>
      <c r="J108" s="111" t="s">
        <v>13</v>
      </c>
      <c r="K108" s="21">
        <v>0</v>
      </c>
      <c r="L108" s="21">
        <v>0</v>
      </c>
      <c r="M108" s="21">
        <v>0</v>
      </c>
      <c r="N108" s="21">
        <v>1050269.8574900003</v>
      </c>
    </row>
    <row r="109" spans="1:14" x14ac:dyDescent="0.25">
      <c r="A109" s="17">
        <v>2019</v>
      </c>
      <c r="B109" s="13" t="s">
        <v>31</v>
      </c>
      <c r="C109" s="110">
        <v>0</v>
      </c>
      <c r="D109" s="110">
        <v>0</v>
      </c>
      <c r="E109" s="100">
        <v>0</v>
      </c>
      <c r="F109" s="100">
        <v>1</v>
      </c>
      <c r="G109" s="100">
        <v>0</v>
      </c>
      <c r="H109" s="100">
        <v>0</v>
      </c>
      <c r="I109" s="111" t="s">
        <v>20</v>
      </c>
      <c r="J109" s="111" t="s">
        <v>13</v>
      </c>
      <c r="K109" s="21">
        <v>0</v>
      </c>
      <c r="L109" s="21">
        <v>0</v>
      </c>
      <c r="M109" s="21">
        <v>0</v>
      </c>
      <c r="N109" s="21">
        <v>305794.4636400005</v>
      </c>
    </row>
    <row r="110" spans="1:14" x14ac:dyDescent="0.25">
      <c r="A110" s="17">
        <v>2019</v>
      </c>
      <c r="B110" s="13" t="s">
        <v>31</v>
      </c>
      <c r="C110" s="110">
        <v>0</v>
      </c>
      <c r="D110" s="110">
        <v>0</v>
      </c>
      <c r="E110" s="100">
        <v>0</v>
      </c>
      <c r="F110" s="100">
        <v>0</v>
      </c>
      <c r="G110" s="100">
        <v>1</v>
      </c>
      <c r="H110" s="100">
        <v>0</v>
      </c>
      <c r="I110" s="111" t="s">
        <v>20</v>
      </c>
      <c r="J110" s="111" t="s">
        <v>13</v>
      </c>
      <c r="K110" s="21">
        <v>0</v>
      </c>
      <c r="L110" s="21">
        <v>0</v>
      </c>
      <c r="M110" s="21">
        <v>0</v>
      </c>
      <c r="N110" s="21">
        <v>492124.75512000051</v>
      </c>
    </row>
    <row r="111" spans="1:14" x14ac:dyDescent="0.25">
      <c r="A111" s="17">
        <v>2019</v>
      </c>
      <c r="B111" s="13" t="s">
        <v>31</v>
      </c>
      <c r="C111" s="110">
        <v>0</v>
      </c>
      <c r="D111" s="110">
        <v>0</v>
      </c>
      <c r="E111" s="100">
        <v>0</v>
      </c>
      <c r="F111" s="100">
        <v>0</v>
      </c>
      <c r="G111" s="100">
        <v>0</v>
      </c>
      <c r="H111" s="100">
        <v>1</v>
      </c>
      <c r="I111" s="111" t="s">
        <v>20</v>
      </c>
      <c r="J111" s="111" t="s">
        <v>13</v>
      </c>
      <c r="K111" s="21">
        <v>0</v>
      </c>
      <c r="L111" s="21">
        <v>0</v>
      </c>
      <c r="M111" s="21">
        <v>0</v>
      </c>
      <c r="N111" s="21">
        <v>904668.16785000043</v>
      </c>
    </row>
    <row r="112" spans="1:14" x14ac:dyDescent="0.25">
      <c r="A112" s="17">
        <v>2019</v>
      </c>
      <c r="B112" s="13" t="s">
        <v>31</v>
      </c>
      <c r="C112" s="110">
        <v>1</v>
      </c>
      <c r="D112" s="110">
        <v>1</v>
      </c>
      <c r="E112" s="110">
        <v>1</v>
      </c>
      <c r="F112" s="110">
        <v>0</v>
      </c>
      <c r="G112" s="110">
        <v>0</v>
      </c>
      <c r="H112" s="110">
        <v>1</v>
      </c>
      <c r="I112" s="111" t="s">
        <v>20</v>
      </c>
      <c r="J112" s="111" t="s">
        <v>17</v>
      </c>
      <c r="K112" s="21">
        <v>0</v>
      </c>
      <c r="L112" s="21">
        <v>0</v>
      </c>
      <c r="M112" s="21">
        <v>0</v>
      </c>
      <c r="N112" s="21">
        <v>635109.73864999996</v>
      </c>
    </row>
    <row r="113" spans="1:14" x14ac:dyDescent="0.25">
      <c r="A113" s="17">
        <v>2019</v>
      </c>
      <c r="B113" s="13" t="s">
        <v>36</v>
      </c>
      <c r="C113" s="110">
        <v>1</v>
      </c>
      <c r="D113" s="110">
        <v>1</v>
      </c>
      <c r="E113" s="100">
        <v>0</v>
      </c>
      <c r="F113" s="100">
        <v>0</v>
      </c>
      <c r="G113" s="100">
        <v>0</v>
      </c>
      <c r="H113" s="100">
        <v>0</v>
      </c>
      <c r="I113" s="111" t="s">
        <v>21</v>
      </c>
      <c r="J113" s="111" t="s">
        <v>5</v>
      </c>
      <c r="K113" s="21">
        <v>19444.293809999999</v>
      </c>
      <c r="L113" s="21">
        <v>21081.715319999996</v>
      </c>
      <c r="M113" s="21">
        <v>8592.2718199999999</v>
      </c>
      <c r="N113" s="21">
        <v>1361911.2211338</v>
      </c>
    </row>
    <row r="114" spans="1:14" x14ac:dyDescent="0.25">
      <c r="A114" s="17">
        <v>2019</v>
      </c>
      <c r="B114" s="13" t="s">
        <v>36</v>
      </c>
      <c r="C114" s="14">
        <v>0</v>
      </c>
      <c r="D114" s="14">
        <v>0</v>
      </c>
      <c r="E114" s="110">
        <v>1</v>
      </c>
      <c r="F114" s="14">
        <v>0</v>
      </c>
      <c r="G114" s="14">
        <v>0</v>
      </c>
      <c r="H114" s="14">
        <v>0</v>
      </c>
      <c r="I114" s="111" t="s">
        <v>21</v>
      </c>
      <c r="J114" s="111" t="s">
        <v>5</v>
      </c>
      <c r="K114" s="21">
        <v>3772.57431</v>
      </c>
      <c r="L114" s="21">
        <v>3151.5357599999998</v>
      </c>
      <c r="M114" s="21">
        <v>742.16786000000013</v>
      </c>
      <c r="N114" s="21">
        <v>267688.90428000002</v>
      </c>
    </row>
    <row r="115" spans="1:14" x14ac:dyDescent="0.25">
      <c r="A115" s="17">
        <v>2019</v>
      </c>
      <c r="B115" s="13" t="s">
        <v>36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10">
        <v>1</v>
      </c>
      <c r="I115" s="111" t="s">
        <v>21</v>
      </c>
      <c r="J115" s="111" t="s">
        <v>5</v>
      </c>
      <c r="K115" s="21">
        <v>15671.719499999999</v>
      </c>
      <c r="L115" s="21">
        <v>17930.179559999997</v>
      </c>
      <c r="M115" s="21">
        <v>7850.1039599999995</v>
      </c>
      <c r="N115" s="21">
        <v>1247629.6387338</v>
      </c>
    </row>
    <row r="116" spans="1:14" x14ac:dyDescent="0.25">
      <c r="A116" s="17">
        <v>2019</v>
      </c>
      <c r="B116" s="13" t="s">
        <v>36</v>
      </c>
      <c r="C116" s="110">
        <v>1</v>
      </c>
      <c r="D116" s="110">
        <v>1</v>
      </c>
      <c r="E116" s="100">
        <v>1</v>
      </c>
      <c r="F116" s="100">
        <v>1</v>
      </c>
      <c r="G116" s="100">
        <v>1</v>
      </c>
      <c r="H116" s="100">
        <v>1</v>
      </c>
      <c r="I116" s="111" t="s">
        <v>19</v>
      </c>
      <c r="J116" s="111" t="s">
        <v>22</v>
      </c>
      <c r="K116" s="21">
        <v>35947.667500000003</v>
      </c>
      <c r="L116" s="21">
        <v>35875.050039999995</v>
      </c>
      <c r="M116" s="21">
        <v>3826.2372400000004</v>
      </c>
      <c r="N116" s="21">
        <v>768145.16775999987</v>
      </c>
    </row>
    <row r="117" spans="1:14" x14ac:dyDescent="0.25">
      <c r="A117" s="17">
        <v>2019</v>
      </c>
      <c r="B117" s="13" t="s">
        <v>36</v>
      </c>
      <c r="C117" s="110">
        <v>1</v>
      </c>
      <c r="D117" s="110">
        <v>1</v>
      </c>
      <c r="E117" s="100">
        <v>1</v>
      </c>
      <c r="F117" s="100">
        <v>0</v>
      </c>
      <c r="G117" s="100">
        <v>0</v>
      </c>
      <c r="H117" s="100">
        <v>0</v>
      </c>
      <c r="I117" s="111" t="s">
        <v>19</v>
      </c>
      <c r="J117" s="111" t="s">
        <v>23</v>
      </c>
      <c r="K117" s="21">
        <v>381744.16666999995</v>
      </c>
      <c r="L117" s="21">
        <v>429670.80235999997</v>
      </c>
      <c r="M117" s="21">
        <v>91601.517920000013</v>
      </c>
      <c r="N117" s="21">
        <v>12297645.281195693</v>
      </c>
    </row>
    <row r="118" spans="1:14" x14ac:dyDescent="0.25">
      <c r="A118" s="17">
        <v>2019</v>
      </c>
      <c r="B118" s="13" t="s">
        <v>36</v>
      </c>
      <c r="C118" s="110">
        <v>0</v>
      </c>
      <c r="D118" s="110">
        <v>0</v>
      </c>
      <c r="E118" s="100">
        <v>0</v>
      </c>
      <c r="F118" s="100">
        <v>0</v>
      </c>
      <c r="G118" s="100">
        <v>1</v>
      </c>
      <c r="H118" s="100">
        <v>0</v>
      </c>
      <c r="I118" s="111" t="s">
        <v>19</v>
      </c>
      <c r="J118" s="111" t="s">
        <v>23</v>
      </c>
      <c r="K118" s="21">
        <v>161744.16666999998</v>
      </c>
      <c r="L118" s="21">
        <v>210000</v>
      </c>
      <c r="M118" s="21">
        <v>8802.7744899999998</v>
      </c>
      <c r="N118" s="21">
        <v>4447980.9948136918</v>
      </c>
    </row>
    <row r="119" spans="1:14" x14ac:dyDescent="0.25">
      <c r="A119" s="17">
        <v>2019</v>
      </c>
      <c r="B119" s="13" t="s">
        <v>36</v>
      </c>
      <c r="C119" s="110">
        <v>0</v>
      </c>
      <c r="D119" s="110">
        <v>0</v>
      </c>
      <c r="E119" s="100">
        <v>0</v>
      </c>
      <c r="F119" s="100">
        <v>0</v>
      </c>
      <c r="G119" s="100">
        <v>0</v>
      </c>
      <c r="H119" s="100">
        <v>1</v>
      </c>
      <c r="I119" s="111" t="s">
        <v>19</v>
      </c>
      <c r="J119" s="111" t="s">
        <v>23</v>
      </c>
      <c r="K119" s="21">
        <v>381744.16666999995</v>
      </c>
      <c r="L119" s="21">
        <v>429670.80235999997</v>
      </c>
      <c r="M119" s="21">
        <v>91601.517920000013</v>
      </c>
      <c r="N119" s="21">
        <v>12287138.805055693</v>
      </c>
    </row>
    <row r="120" spans="1:14" x14ac:dyDescent="0.25">
      <c r="A120" s="17">
        <v>2019</v>
      </c>
      <c r="B120" s="13" t="s">
        <v>36</v>
      </c>
      <c r="C120" s="110">
        <v>1</v>
      </c>
      <c r="D120" s="110">
        <v>1</v>
      </c>
      <c r="E120" s="100">
        <v>1</v>
      </c>
      <c r="F120" s="100">
        <v>0</v>
      </c>
      <c r="G120" s="100">
        <v>0</v>
      </c>
      <c r="H120" s="100">
        <v>0</v>
      </c>
      <c r="I120" s="111" t="s">
        <v>20</v>
      </c>
      <c r="J120" s="111" t="s">
        <v>13</v>
      </c>
      <c r="K120" s="21">
        <v>0</v>
      </c>
      <c r="L120" s="21">
        <v>0</v>
      </c>
      <c r="M120" s="21">
        <v>0</v>
      </c>
      <c r="N120" s="21">
        <v>1027713.9440599999</v>
      </c>
    </row>
    <row r="121" spans="1:14" x14ac:dyDescent="0.25">
      <c r="A121" s="17">
        <v>2019</v>
      </c>
      <c r="B121" s="13" t="s">
        <v>36</v>
      </c>
      <c r="C121" s="110">
        <v>0</v>
      </c>
      <c r="D121" s="110">
        <v>0</v>
      </c>
      <c r="E121" s="100">
        <v>0</v>
      </c>
      <c r="F121" s="100">
        <v>1</v>
      </c>
      <c r="G121" s="100">
        <v>0</v>
      </c>
      <c r="H121" s="100">
        <v>0</v>
      </c>
      <c r="I121" s="111" t="s">
        <v>20</v>
      </c>
      <c r="J121" s="111" t="s">
        <v>13</v>
      </c>
      <c r="K121" s="21">
        <v>0</v>
      </c>
      <c r="L121" s="21">
        <v>0</v>
      </c>
      <c r="M121" s="21">
        <v>0</v>
      </c>
      <c r="N121" s="21">
        <v>305486.70235000033</v>
      </c>
    </row>
    <row r="122" spans="1:14" x14ac:dyDescent="0.25">
      <c r="A122" s="17">
        <v>2019</v>
      </c>
      <c r="B122" s="13" t="s">
        <v>36</v>
      </c>
      <c r="C122" s="110">
        <v>0</v>
      </c>
      <c r="D122" s="110">
        <v>0</v>
      </c>
      <c r="E122" s="100">
        <v>0</v>
      </c>
      <c r="F122" s="100">
        <v>0</v>
      </c>
      <c r="G122" s="100">
        <v>1</v>
      </c>
      <c r="H122" s="100">
        <v>0</v>
      </c>
      <c r="I122" s="111" t="s">
        <v>20</v>
      </c>
      <c r="J122" s="111" t="s">
        <v>13</v>
      </c>
      <c r="K122" s="21">
        <v>0</v>
      </c>
      <c r="L122" s="21">
        <v>0</v>
      </c>
      <c r="M122" s="21">
        <v>0</v>
      </c>
      <c r="N122" s="21">
        <v>472995.6592400003</v>
      </c>
    </row>
    <row r="123" spans="1:14" x14ac:dyDescent="0.25">
      <c r="A123" s="17">
        <v>2019</v>
      </c>
      <c r="B123" s="13" t="s">
        <v>36</v>
      </c>
      <c r="C123" s="110">
        <v>0</v>
      </c>
      <c r="D123" s="110">
        <v>0</v>
      </c>
      <c r="E123" s="100">
        <v>0</v>
      </c>
      <c r="F123" s="100">
        <v>0</v>
      </c>
      <c r="G123" s="100">
        <v>0</v>
      </c>
      <c r="H123" s="100">
        <v>1</v>
      </c>
      <c r="I123" s="111" t="s">
        <v>20</v>
      </c>
      <c r="J123" s="111" t="s">
        <v>13</v>
      </c>
      <c r="K123" s="21">
        <v>0</v>
      </c>
      <c r="L123" s="21">
        <v>0</v>
      </c>
      <c r="M123" s="21">
        <v>0</v>
      </c>
      <c r="N123" s="21">
        <v>884883.06385000004</v>
      </c>
    </row>
    <row r="124" spans="1:14" x14ac:dyDescent="0.25">
      <c r="A124" s="17">
        <v>2019</v>
      </c>
      <c r="B124" s="13" t="s">
        <v>36</v>
      </c>
      <c r="C124" s="110">
        <v>1</v>
      </c>
      <c r="D124" s="110">
        <v>1</v>
      </c>
      <c r="E124" s="110">
        <v>1</v>
      </c>
      <c r="F124" s="110">
        <v>0</v>
      </c>
      <c r="G124" s="110">
        <v>0</v>
      </c>
      <c r="H124" s="110">
        <v>1</v>
      </c>
      <c r="I124" s="111" t="s">
        <v>20</v>
      </c>
      <c r="J124" s="111" t="s">
        <v>17</v>
      </c>
      <c r="K124" s="21">
        <v>0</v>
      </c>
      <c r="L124" s="21">
        <v>0</v>
      </c>
      <c r="M124" s="21">
        <v>0</v>
      </c>
      <c r="N124" s="21">
        <v>635109.73864999996</v>
      </c>
    </row>
    <row r="125" spans="1:14" x14ac:dyDescent="0.25">
      <c r="A125" s="17">
        <v>2019</v>
      </c>
      <c r="B125" s="13" t="s">
        <v>37</v>
      </c>
      <c r="C125" s="110">
        <v>1</v>
      </c>
      <c r="D125" s="110">
        <v>1</v>
      </c>
      <c r="E125" s="100">
        <v>0</v>
      </c>
      <c r="F125" s="100">
        <v>0</v>
      </c>
      <c r="G125" s="100">
        <v>0</v>
      </c>
      <c r="H125" s="100">
        <v>0</v>
      </c>
      <c r="I125" s="111" t="s">
        <v>21</v>
      </c>
      <c r="J125" s="111" t="s">
        <v>5</v>
      </c>
      <c r="K125" s="21">
        <v>27729.934670000002</v>
      </c>
      <c r="L125" s="21">
        <v>34037.113059999996</v>
      </c>
      <c r="M125" s="21">
        <v>8971.8025700000017</v>
      </c>
      <c r="N125" s="21">
        <v>1356110.8462737997</v>
      </c>
    </row>
    <row r="126" spans="1:14" x14ac:dyDescent="0.25">
      <c r="A126" s="17">
        <v>2019</v>
      </c>
      <c r="B126" s="13" t="s">
        <v>37</v>
      </c>
      <c r="C126" s="14">
        <v>0</v>
      </c>
      <c r="D126" s="14">
        <v>0</v>
      </c>
      <c r="E126" s="110">
        <v>1</v>
      </c>
      <c r="F126" s="14">
        <v>0</v>
      </c>
      <c r="G126" s="14">
        <v>0</v>
      </c>
      <c r="H126" s="14">
        <v>0</v>
      </c>
      <c r="I126" s="111" t="s">
        <v>21</v>
      </c>
      <c r="J126" s="111" t="s">
        <v>5</v>
      </c>
      <c r="K126" s="21">
        <v>5367.61</v>
      </c>
      <c r="L126" s="21">
        <v>17722.386200000001</v>
      </c>
      <c r="M126" s="21">
        <v>1662.7681699999998</v>
      </c>
      <c r="N126" s="21">
        <v>255334.12808000002</v>
      </c>
    </row>
    <row r="127" spans="1:14" x14ac:dyDescent="0.25">
      <c r="A127" s="17">
        <v>2019</v>
      </c>
      <c r="B127" s="13" t="s">
        <v>37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10">
        <v>1</v>
      </c>
      <c r="I127" s="111" t="s">
        <v>21</v>
      </c>
      <c r="J127" s="111" t="s">
        <v>5</v>
      </c>
      <c r="K127" s="21">
        <v>22362.324670000002</v>
      </c>
      <c r="L127" s="21">
        <v>26541.881649999996</v>
      </c>
      <c r="M127" s="21">
        <v>8076.0710100000006</v>
      </c>
      <c r="N127" s="21">
        <v>1243956.8852837998</v>
      </c>
    </row>
    <row r="128" spans="1:14" x14ac:dyDescent="0.25">
      <c r="A128" s="17">
        <v>2019</v>
      </c>
      <c r="B128" s="13" t="s">
        <v>37</v>
      </c>
      <c r="C128" s="110">
        <v>1</v>
      </c>
      <c r="D128" s="110">
        <v>1</v>
      </c>
      <c r="E128" s="100">
        <v>1</v>
      </c>
      <c r="F128" s="100">
        <v>1</v>
      </c>
      <c r="G128" s="100">
        <v>1</v>
      </c>
      <c r="H128" s="100">
        <v>1</v>
      </c>
      <c r="I128" s="111" t="s">
        <v>19</v>
      </c>
      <c r="J128" s="111" t="s">
        <v>22</v>
      </c>
      <c r="K128" s="21">
        <v>13256.737379999999</v>
      </c>
      <c r="L128" s="21">
        <v>40526.871230000004</v>
      </c>
      <c r="M128" s="21">
        <v>3662.6392299999998</v>
      </c>
      <c r="N128" s="21">
        <v>740875.03391</v>
      </c>
    </row>
    <row r="129" spans="1:16" x14ac:dyDescent="0.25">
      <c r="A129" s="17">
        <v>2019</v>
      </c>
      <c r="B129" s="13" t="s">
        <v>37</v>
      </c>
      <c r="C129" s="110">
        <v>1</v>
      </c>
      <c r="D129" s="110">
        <v>1</v>
      </c>
      <c r="E129" s="100">
        <v>1</v>
      </c>
      <c r="F129" s="100">
        <v>0</v>
      </c>
      <c r="G129" s="100">
        <v>0</v>
      </c>
      <c r="H129" s="100">
        <v>0</v>
      </c>
      <c r="I129" s="111" t="s">
        <v>19</v>
      </c>
      <c r="J129" s="111" t="s">
        <v>23</v>
      </c>
      <c r="K129" s="21">
        <v>100000</v>
      </c>
      <c r="L129" s="21">
        <v>13636.363640000001</v>
      </c>
      <c r="M129" s="21">
        <v>65007.604669999993</v>
      </c>
      <c r="N129" s="21">
        <v>12384008.917555694</v>
      </c>
    </row>
    <row r="130" spans="1:16" x14ac:dyDescent="0.25">
      <c r="A130" s="17">
        <v>2019</v>
      </c>
      <c r="B130" s="13" t="s">
        <v>37</v>
      </c>
      <c r="C130" s="110">
        <v>0</v>
      </c>
      <c r="D130" s="110">
        <v>0</v>
      </c>
      <c r="E130" s="100">
        <v>0</v>
      </c>
      <c r="F130" s="100">
        <v>0</v>
      </c>
      <c r="G130" s="100">
        <v>1</v>
      </c>
      <c r="H130" s="100">
        <v>0</v>
      </c>
      <c r="I130" s="111" t="s">
        <v>19</v>
      </c>
      <c r="J130" s="111" t="s">
        <v>23</v>
      </c>
      <c r="K130" s="21">
        <v>0</v>
      </c>
      <c r="L130" s="21">
        <v>0</v>
      </c>
      <c r="M130" s="21">
        <v>17601.328079999999</v>
      </c>
      <c r="N130" s="21">
        <v>4447980.9948136918</v>
      </c>
    </row>
    <row r="131" spans="1:16" x14ac:dyDescent="0.25">
      <c r="A131" s="17">
        <v>2019</v>
      </c>
      <c r="B131" s="13" t="s">
        <v>37</v>
      </c>
      <c r="C131" s="110">
        <v>0</v>
      </c>
      <c r="D131" s="110">
        <v>0</v>
      </c>
      <c r="E131" s="100">
        <v>0</v>
      </c>
      <c r="F131" s="100">
        <v>0</v>
      </c>
      <c r="G131" s="100">
        <v>0</v>
      </c>
      <c r="H131" s="100">
        <v>1</v>
      </c>
      <c r="I131" s="111" t="s">
        <v>19</v>
      </c>
      <c r="J131" s="111" t="s">
        <v>23</v>
      </c>
      <c r="K131" s="21">
        <v>100000</v>
      </c>
      <c r="L131" s="21">
        <v>13636.363640000001</v>
      </c>
      <c r="M131" s="21">
        <v>65007.604669999993</v>
      </c>
      <c r="N131" s="21">
        <v>12373502.441415694</v>
      </c>
    </row>
    <row r="132" spans="1:16" x14ac:dyDescent="0.25">
      <c r="A132" s="17">
        <v>2019</v>
      </c>
      <c r="B132" s="13" t="s">
        <v>37</v>
      </c>
      <c r="C132" s="110">
        <v>1</v>
      </c>
      <c r="D132" s="110">
        <v>1</v>
      </c>
      <c r="E132" s="100">
        <v>1</v>
      </c>
      <c r="F132" s="100">
        <v>0</v>
      </c>
      <c r="G132" s="100">
        <v>0</v>
      </c>
      <c r="H132" s="100">
        <v>0</v>
      </c>
      <c r="I132" s="111" t="s">
        <v>20</v>
      </c>
      <c r="J132" s="111" t="s">
        <v>13</v>
      </c>
      <c r="K132" s="21">
        <v>0</v>
      </c>
      <c r="L132" s="21">
        <v>0</v>
      </c>
      <c r="M132" s="21">
        <v>0</v>
      </c>
      <c r="N132" s="21">
        <v>1002892.5400599998</v>
      </c>
    </row>
    <row r="133" spans="1:16" x14ac:dyDescent="0.25">
      <c r="A133" s="17">
        <v>2019</v>
      </c>
      <c r="B133" s="13" t="s">
        <v>37</v>
      </c>
      <c r="C133" s="110">
        <v>0</v>
      </c>
      <c r="D133" s="110">
        <v>0</v>
      </c>
      <c r="E133" s="100">
        <v>0</v>
      </c>
      <c r="F133" s="100">
        <v>1</v>
      </c>
      <c r="G133" s="100">
        <v>0</v>
      </c>
      <c r="H133" s="100">
        <v>0</v>
      </c>
      <c r="I133" s="111" t="s">
        <v>20</v>
      </c>
      <c r="J133" s="111" t="s">
        <v>13</v>
      </c>
      <c r="K133" s="21">
        <v>0</v>
      </c>
      <c r="L133" s="21">
        <v>0</v>
      </c>
      <c r="M133" s="21">
        <v>0</v>
      </c>
      <c r="N133" s="21">
        <v>302458.56754000019</v>
      </c>
    </row>
    <row r="134" spans="1:16" x14ac:dyDescent="0.25">
      <c r="A134" s="17">
        <v>2019</v>
      </c>
      <c r="B134" s="13" t="s">
        <v>37</v>
      </c>
      <c r="C134" s="110">
        <v>0</v>
      </c>
      <c r="D134" s="110">
        <v>0</v>
      </c>
      <c r="E134" s="100">
        <v>0</v>
      </c>
      <c r="F134" s="100">
        <v>0</v>
      </c>
      <c r="G134" s="100">
        <v>1</v>
      </c>
      <c r="H134" s="100">
        <v>0</v>
      </c>
      <c r="I134" s="111" t="s">
        <v>20</v>
      </c>
      <c r="J134" s="111" t="s">
        <v>13</v>
      </c>
      <c r="K134" s="21">
        <v>0</v>
      </c>
      <c r="L134" s="21">
        <v>0</v>
      </c>
      <c r="M134" s="21">
        <v>0</v>
      </c>
      <c r="N134" s="21">
        <v>453495.40902000008</v>
      </c>
    </row>
    <row r="135" spans="1:16" x14ac:dyDescent="0.25">
      <c r="A135" s="17">
        <v>2019</v>
      </c>
      <c r="B135" s="13" t="s">
        <v>37</v>
      </c>
      <c r="C135" s="110">
        <v>0</v>
      </c>
      <c r="D135" s="110">
        <v>0</v>
      </c>
      <c r="E135" s="100">
        <v>0</v>
      </c>
      <c r="F135" s="100">
        <v>0</v>
      </c>
      <c r="G135" s="100">
        <v>0</v>
      </c>
      <c r="H135" s="100">
        <v>1</v>
      </c>
      <c r="I135" s="111" t="s">
        <v>20</v>
      </c>
      <c r="J135" s="111" t="s">
        <v>13</v>
      </c>
      <c r="K135" s="21">
        <v>0</v>
      </c>
      <c r="L135" s="21">
        <v>0</v>
      </c>
      <c r="M135" s="21">
        <v>0</v>
      </c>
      <c r="N135" s="21">
        <v>864848.71216999972</v>
      </c>
    </row>
    <row r="136" spans="1:16" x14ac:dyDescent="0.25">
      <c r="A136" s="17">
        <v>2019</v>
      </c>
      <c r="B136" s="13" t="s">
        <v>37</v>
      </c>
      <c r="C136" s="110">
        <v>1</v>
      </c>
      <c r="D136" s="110">
        <v>1</v>
      </c>
      <c r="E136" s="110">
        <v>1</v>
      </c>
      <c r="F136" s="110">
        <v>0</v>
      </c>
      <c r="G136" s="110">
        <v>0</v>
      </c>
      <c r="H136" s="110">
        <v>1</v>
      </c>
      <c r="I136" s="111" t="s">
        <v>20</v>
      </c>
      <c r="J136" s="111" t="s">
        <v>17</v>
      </c>
      <c r="K136" s="21">
        <v>0</v>
      </c>
      <c r="L136" s="21">
        <v>127021.94773</v>
      </c>
      <c r="M136" s="21">
        <v>22228.840850000001</v>
      </c>
      <c r="N136" s="21">
        <v>508087.79091999994</v>
      </c>
    </row>
    <row r="137" spans="1:16" x14ac:dyDescent="0.25">
      <c r="A137" s="17"/>
      <c r="B137" s="13"/>
      <c r="C137" s="110"/>
      <c r="D137" s="110"/>
      <c r="E137" s="110"/>
      <c r="F137" s="110"/>
      <c r="G137" s="110"/>
      <c r="H137" s="110"/>
      <c r="K137" s="21"/>
      <c r="L137" s="21"/>
      <c r="M137" s="21"/>
      <c r="N137" s="21"/>
    </row>
    <row r="138" spans="1:16" x14ac:dyDescent="0.25">
      <c r="A138" s="17"/>
      <c r="B138" s="13"/>
      <c r="C138" s="110"/>
      <c r="D138" s="110"/>
      <c r="E138" s="110"/>
      <c r="F138" s="110"/>
      <c r="G138" s="110"/>
      <c r="H138" s="110"/>
      <c r="K138" s="21"/>
      <c r="L138" s="21"/>
      <c r="M138" s="21"/>
      <c r="N138" s="21"/>
    </row>
    <row r="139" spans="1:16" x14ac:dyDescent="0.25">
      <c r="A139" s="17"/>
      <c r="B139" s="13"/>
      <c r="C139" s="110"/>
      <c r="D139" s="110"/>
      <c r="E139" s="110"/>
      <c r="F139" s="110"/>
      <c r="G139" s="110"/>
      <c r="H139" s="110"/>
      <c r="K139" s="21"/>
      <c r="L139" s="21"/>
      <c r="M139" s="21"/>
      <c r="N139" s="21"/>
    </row>
    <row r="140" spans="1:16" s="79" customFormat="1" ht="15" customHeight="1" x14ac:dyDescent="0.25">
      <c r="I140" s="80"/>
      <c r="J140" s="80"/>
      <c r="K140" s="80">
        <f>SUBTOTAL(9,K5:K139)</f>
        <v>4168248.4353100006</v>
      </c>
      <c r="L140" s="80">
        <f>SUBTOTAL(9,L5:L139)</f>
        <v>4256971.8353628572</v>
      </c>
      <c r="M140" s="80">
        <f t="shared" ref="M140:N140" si="0">SUBTOTAL(9,M5:M139)</f>
        <v>1748081.6638800001</v>
      </c>
      <c r="N140" s="80">
        <f t="shared" si="0"/>
        <v>415679586.92283863</v>
      </c>
      <c r="O140" s="80"/>
      <c r="P140" s="80"/>
    </row>
    <row r="141" spans="1:16" x14ac:dyDescent="0.25">
      <c r="A141" s="111"/>
      <c r="D141" s="100"/>
    </row>
    <row r="142" spans="1:16" x14ac:dyDescent="0.25">
      <c r="A142" s="111"/>
      <c r="D142" s="100"/>
    </row>
    <row r="143" spans="1:16" x14ac:dyDescent="0.25">
      <c r="A143" s="111"/>
      <c r="D143" s="100"/>
    </row>
    <row r="144" spans="1:16" x14ac:dyDescent="0.25">
      <c r="A144" s="111"/>
      <c r="D144" s="100"/>
    </row>
    <row r="145" spans="1:4" x14ac:dyDescent="0.25">
      <c r="A145" s="111"/>
      <c r="D145" s="100"/>
    </row>
    <row r="146" spans="1:4" x14ac:dyDescent="0.25">
      <c r="A146" s="111"/>
      <c r="D146" s="100"/>
    </row>
    <row r="147" spans="1:4" x14ac:dyDescent="0.25">
      <c r="A147" s="111"/>
      <c r="D147" s="100"/>
    </row>
    <row r="148" spans="1:4" x14ac:dyDescent="0.25">
      <c r="A148" s="111"/>
      <c r="D148" s="100"/>
    </row>
    <row r="149" spans="1:4" x14ac:dyDescent="0.25">
      <c r="A149" s="111"/>
      <c r="D149" s="100"/>
    </row>
    <row r="150" spans="1:4" x14ac:dyDescent="0.25">
      <c r="A150" s="111"/>
      <c r="D150" s="100"/>
    </row>
    <row r="151" spans="1:4" x14ac:dyDescent="0.25">
      <c r="A151" s="111"/>
      <c r="D151" s="100"/>
    </row>
    <row r="152" spans="1:4" x14ac:dyDescent="0.25">
      <c r="A152" s="111"/>
      <c r="D152" s="100"/>
    </row>
    <row r="153" spans="1:4" x14ac:dyDescent="0.25">
      <c r="A153" s="111"/>
      <c r="D153" s="100"/>
    </row>
    <row r="154" spans="1:4" x14ac:dyDescent="0.25">
      <c r="A154" s="111"/>
      <c r="D154" s="100"/>
    </row>
    <row r="155" spans="1:4" x14ac:dyDescent="0.25">
      <c r="A155" s="111"/>
      <c r="D155" s="100"/>
    </row>
    <row r="156" spans="1:4" x14ac:dyDescent="0.25">
      <c r="A156" s="111"/>
      <c r="D156" s="100"/>
    </row>
    <row r="157" spans="1:4" x14ac:dyDescent="0.25">
      <c r="A157" s="111"/>
      <c r="D157" s="100"/>
    </row>
    <row r="158" spans="1:4" x14ac:dyDescent="0.25">
      <c r="A158" s="111"/>
      <c r="D158" s="100"/>
    </row>
    <row r="159" spans="1:4" x14ac:dyDescent="0.25">
      <c r="A159" s="111"/>
      <c r="D159" s="100"/>
    </row>
    <row r="160" spans="1:4" x14ac:dyDescent="0.25">
      <c r="A160" s="111"/>
      <c r="D160" s="100"/>
    </row>
    <row r="161" spans="1:4" x14ac:dyDescent="0.25">
      <c r="A161" s="111"/>
      <c r="D161" s="100"/>
    </row>
    <row r="162" spans="1:4" x14ac:dyDescent="0.25">
      <c r="A162" s="111"/>
      <c r="D162" s="100"/>
    </row>
    <row r="163" spans="1:4" x14ac:dyDescent="0.25">
      <c r="A163" s="111"/>
      <c r="D163" s="100"/>
    </row>
    <row r="164" spans="1:4" x14ac:dyDescent="0.25">
      <c r="A164" s="111"/>
      <c r="D164" s="100"/>
    </row>
    <row r="165" spans="1:4" x14ac:dyDescent="0.25">
      <c r="A165" s="111"/>
      <c r="D165" s="100"/>
    </row>
    <row r="166" spans="1:4" x14ac:dyDescent="0.25">
      <c r="A166" s="111"/>
      <c r="D166" s="100"/>
    </row>
    <row r="167" spans="1:4" x14ac:dyDescent="0.25">
      <c r="A167" s="111"/>
      <c r="D167" s="100"/>
    </row>
    <row r="168" spans="1:4" x14ac:dyDescent="0.25">
      <c r="A168" s="111"/>
      <c r="D168" s="100"/>
    </row>
    <row r="169" spans="1:4" x14ac:dyDescent="0.25">
      <c r="A169" s="111"/>
      <c r="D169" s="100"/>
    </row>
    <row r="170" spans="1:4" x14ac:dyDescent="0.25">
      <c r="A170" s="111"/>
      <c r="D170" s="100"/>
    </row>
    <row r="171" spans="1:4" x14ac:dyDescent="0.25">
      <c r="A171" s="111"/>
      <c r="D171" s="100"/>
    </row>
    <row r="172" spans="1:4" x14ac:dyDescent="0.25">
      <c r="A172" s="111"/>
      <c r="D172" s="100"/>
    </row>
    <row r="173" spans="1:4" x14ac:dyDescent="0.25">
      <c r="A173" s="111"/>
      <c r="D173" s="100"/>
    </row>
    <row r="174" spans="1:4" x14ac:dyDescent="0.25">
      <c r="A174" s="111"/>
      <c r="D174" s="100"/>
    </row>
    <row r="175" spans="1:4" x14ac:dyDescent="0.25">
      <c r="A175" s="111"/>
      <c r="D175" s="100"/>
    </row>
    <row r="176" spans="1:4" x14ac:dyDescent="0.25">
      <c r="A176" s="111"/>
      <c r="D176" s="100"/>
    </row>
    <row r="177" spans="1:4" x14ac:dyDescent="0.25">
      <c r="A177" s="111"/>
      <c r="D177" s="100"/>
    </row>
    <row r="178" spans="1:4" x14ac:dyDescent="0.25">
      <c r="A178" s="111"/>
      <c r="D178" s="100"/>
    </row>
    <row r="179" spans="1:4" x14ac:dyDescent="0.25">
      <c r="A179" s="111"/>
      <c r="D179" s="100"/>
    </row>
    <row r="180" spans="1:4" x14ac:dyDescent="0.25">
      <c r="A180" s="111"/>
      <c r="D180" s="100"/>
    </row>
    <row r="181" spans="1:4" x14ac:dyDescent="0.25">
      <c r="A181" s="111"/>
      <c r="D181" s="100"/>
    </row>
    <row r="182" spans="1:4" x14ac:dyDescent="0.25">
      <c r="A182" s="111"/>
      <c r="D182" s="100"/>
    </row>
    <row r="183" spans="1:4" x14ac:dyDescent="0.25">
      <c r="A183" s="111"/>
      <c r="D183" s="100"/>
    </row>
    <row r="184" spans="1:4" x14ac:dyDescent="0.25">
      <c r="A184" s="111"/>
      <c r="D184" s="100"/>
    </row>
    <row r="185" spans="1:4" x14ac:dyDescent="0.25">
      <c r="A185" s="111"/>
      <c r="D185" s="100"/>
    </row>
    <row r="186" spans="1:4" x14ac:dyDescent="0.25">
      <c r="A186" s="111"/>
      <c r="D186" s="100"/>
    </row>
    <row r="187" spans="1:4" x14ac:dyDescent="0.25">
      <c r="A187" s="111"/>
      <c r="D187" s="100"/>
    </row>
    <row r="188" spans="1:4" x14ac:dyDescent="0.25">
      <c r="A188" s="111"/>
      <c r="D188" s="100"/>
    </row>
    <row r="189" spans="1:4" x14ac:dyDescent="0.25">
      <c r="A189" s="111"/>
      <c r="D189" s="100"/>
    </row>
    <row r="190" spans="1:4" x14ac:dyDescent="0.25">
      <c r="A190" s="111"/>
      <c r="D190" s="100"/>
    </row>
    <row r="191" spans="1:4" x14ac:dyDescent="0.25">
      <c r="A191" s="111"/>
      <c r="D191" s="100"/>
    </row>
    <row r="192" spans="1:4" x14ac:dyDescent="0.25">
      <c r="A192" s="111"/>
      <c r="D192" s="100"/>
    </row>
    <row r="193" spans="1:8" x14ac:dyDescent="0.25">
      <c r="A193" s="111"/>
      <c r="D193" s="100"/>
    </row>
    <row r="194" spans="1:8" x14ac:dyDescent="0.25">
      <c r="A194" s="111"/>
      <c r="D194" s="100"/>
    </row>
    <row r="195" spans="1:8" x14ac:dyDescent="0.25">
      <c r="A195" s="111"/>
      <c r="D195" s="100"/>
    </row>
    <row r="196" spans="1:8" x14ac:dyDescent="0.25">
      <c r="A196" s="111"/>
      <c r="D196" s="100"/>
    </row>
    <row r="197" spans="1:8" x14ac:dyDescent="0.25">
      <c r="A197" s="111"/>
      <c r="D197" s="100"/>
    </row>
    <row r="198" spans="1:8" x14ac:dyDescent="0.25">
      <c r="A198" s="111"/>
      <c r="D198" s="100"/>
    </row>
    <row r="199" spans="1:8" s="117" customFormat="1" x14ac:dyDescent="0.25">
      <c r="A199" s="19"/>
      <c r="B199" s="19"/>
      <c r="C199" s="116"/>
      <c r="D199" s="100"/>
      <c r="E199" s="116"/>
      <c r="F199" s="116"/>
      <c r="G199" s="116"/>
      <c r="H199" s="116"/>
    </row>
    <row r="200" spans="1:8" s="117" customFormat="1" x14ac:dyDescent="0.25">
      <c r="A200" s="19"/>
      <c r="B200" s="19"/>
      <c r="C200" s="116"/>
      <c r="D200" s="100"/>
      <c r="E200" s="116"/>
      <c r="F200" s="116"/>
      <c r="G200" s="116"/>
      <c r="H200" s="116"/>
    </row>
    <row r="201" spans="1:8" s="117" customFormat="1" x14ac:dyDescent="0.25">
      <c r="A201" s="19"/>
      <c r="B201" s="19"/>
      <c r="C201" s="116"/>
      <c r="D201" s="100"/>
      <c r="E201" s="116"/>
      <c r="F201" s="116"/>
      <c r="G201" s="116"/>
      <c r="H201" s="116"/>
    </row>
    <row r="202" spans="1:8" s="117" customFormat="1" x14ac:dyDescent="0.25">
      <c r="A202" s="19"/>
      <c r="B202" s="19"/>
      <c r="C202" s="116"/>
      <c r="D202" s="100"/>
      <c r="E202" s="116"/>
      <c r="F202" s="116"/>
      <c r="G202" s="116"/>
      <c r="H202" s="116"/>
    </row>
    <row r="203" spans="1:8" s="117" customFormat="1" x14ac:dyDescent="0.25">
      <c r="A203" s="19"/>
      <c r="B203" s="19"/>
      <c r="C203" s="116"/>
      <c r="D203" s="100"/>
      <c r="E203" s="116"/>
      <c r="F203" s="116"/>
      <c r="G203" s="116"/>
      <c r="H203" s="116"/>
    </row>
    <row r="204" spans="1:8" s="117" customFormat="1" x14ac:dyDescent="0.25">
      <c r="A204" s="19"/>
      <c r="B204" s="19"/>
      <c r="C204" s="116"/>
      <c r="D204" s="100"/>
      <c r="E204" s="116"/>
      <c r="F204" s="116"/>
      <c r="G204" s="116"/>
      <c r="H204" s="116"/>
    </row>
    <row r="205" spans="1:8" s="117" customFormat="1" x14ac:dyDescent="0.25">
      <c r="A205" s="19"/>
      <c r="B205" s="19"/>
      <c r="C205" s="116"/>
      <c r="D205" s="100"/>
      <c r="E205" s="116"/>
      <c r="F205" s="116"/>
      <c r="G205" s="116"/>
      <c r="H205" s="116"/>
    </row>
    <row r="206" spans="1:8" s="117" customFormat="1" x14ac:dyDescent="0.25">
      <c r="A206" s="19"/>
      <c r="B206" s="19"/>
      <c r="C206" s="116"/>
      <c r="D206" s="100"/>
      <c r="E206" s="116"/>
      <c r="F206" s="116"/>
      <c r="G206" s="116"/>
      <c r="H206" s="116"/>
    </row>
    <row r="207" spans="1:8" s="117" customFormat="1" x14ac:dyDescent="0.25">
      <c r="A207" s="19"/>
      <c r="B207" s="19"/>
      <c r="C207" s="116"/>
      <c r="D207" s="100"/>
      <c r="E207" s="116"/>
      <c r="F207" s="116"/>
      <c r="G207" s="116"/>
      <c r="H207" s="116"/>
    </row>
    <row r="208" spans="1:8" s="117" customFormat="1" x14ac:dyDescent="0.25">
      <c r="A208" s="19"/>
      <c r="B208" s="19"/>
      <c r="C208" s="116"/>
      <c r="D208" s="100"/>
      <c r="E208" s="116"/>
      <c r="F208" s="116"/>
      <c r="G208" s="116"/>
      <c r="H208" s="116"/>
    </row>
    <row r="209" spans="1:8" s="117" customFormat="1" x14ac:dyDescent="0.25">
      <c r="A209" s="19"/>
      <c r="B209" s="19"/>
      <c r="C209" s="116"/>
      <c r="D209" s="100"/>
      <c r="E209" s="116"/>
      <c r="F209" s="116"/>
      <c r="G209" s="116"/>
      <c r="H209" s="116"/>
    </row>
    <row r="210" spans="1:8" x14ac:dyDescent="0.25">
      <c r="D210" s="100"/>
    </row>
    <row r="211" spans="1:8" x14ac:dyDescent="0.25">
      <c r="D211" s="100"/>
    </row>
    <row r="212" spans="1:8" s="117" customFormat="1" x14ac:dyDescent="0.25">
      <c r="A212" s="19"/>
      <c r="B212" s="19"/>
      <c r="C212" s="116"/>
      <c r="D212" s="100"/>
      <c r="E212" s="116"/>
      <c r="F212" s="116"/>
      <c r="G212" s="116"/>
      <c r="H212" s="116"/>
    </row>
    <row r="213" spans="1:8" s="117" customFormat="1" x14ac:dyDescent="0.25">
      <c r="A213" s="19"/>
      <c r="B213" s="19"/>
      <c r="C213" s="116"/>
      <c r="D213" s="100"/>
      <c r="E213" s="116"/>
      <c r="F213" s="116"/>
      <c r="G213" s="116"/>
      <c r="H213" s="116"/>
    </row>
    <row r="214" spans="1:8" x14ac:dyDescent="0.25">
      <c r="D214" s="100"/>
    </row>
    <row r="215" spans="1:8" s="117" customFormat="1" x14ac:dyDescent="0.25">
      <c r="A215" s="19"/>
      <c r="B215" s="19"/>
      <c r="C215" s="116"/>
      <c r="D215" s="100"/>
      <c r="E215" s="116"/>
      <c r="F215" s="116"/>
      <c r="G215" s="116"/>
      <c r="H215" s="116"/>
    </row>
    <row r="216" spans="1:8" x14ac:dyDescent="0.25">
      <c r="D216" s="100"/>
    </row>
    <row r="217" spans="1:8" x14ac:dyDescent="0.25">
      <c r="D217" s="100"/>
    </row>
    <row r="218" spans="1:8" x14ac:dyDescent="0.25">
      <c r="D218" s="100"/>
    </row>
    <row r="219" spans="1:8" x14ac:dyDescent="0.25">
      <c r="D219" s="100"/>
    </row>
    <row r="220" spans="1:8" x14ac:dyDescent="0.25">
      <c r="D220" s="100"/>
    </row>
    <row r="221" spans="1:8" x14ac:dyDescent="0.25">
      <c r="D221" s="100"/>
    </row>
    <row r="222" spans="1:8" x14ac:dyDescent="0.25">
      <c r="D222" s="100"/>
    </row>
    <row r="223" spans="1:8" x14ac:dyDescent="0.25">
      <c r="A223" s="21" t="e">
        <f>SUBTOTAL(9,#REF!)</f>
        <v>#REF!</v>
      </c>
      <c r="D223" s="100"/>
    </row>
    <row r="224" spans="1:8" s="117" customFormat="1" x14ac:dyDescent="0.25">
      <c r="B224" s="19"/>
      <c r="C224" s="116"/>
      <c r="D224" s="100"/>
      <c r="E224" s="116"/>
      <c r="F224" s="116"/>
      <c r="G224" s="116"/>
      <c r="H224" s="116"/>
    </row>
    <row r="225" spans="1:8" s="117" customFormat="1" x14ac:dyDescent="0.25">
      <c r="B225" s="19"/>
      <c r="C225" s="116"/>
      <c r="D225" s="100"/>
      <c r="E225" s="116"/>
      <c r="F225" s="116"/>
      <c r="G225" s="116"/>
      <c r="H225" s="116"/>
    </row>
    <row r="226" spans="1:8" s="117" customFormat="1" x14ac:dyDescent="0.25">
      <c r="B226" s="19"/>
      <c r="C226" s="116"/>
      <c r="D226" s="100"/>
      <c r="E226" s="116"/>
      <c r="F226" s="116"/>
      <c r="G226" s="116"/>
      <c r="H226" s="116"/>
    </row>
    <row r="227" spans="1:8" s="117" customFormat="1" x14ac:dyDescent="0.25">
      <c r="B227" s="19"/>
      <c r="C227" s="116"/>
      <c r="D227" s="100"/>
      <c r="E227" s="116"/>
      <c r="F227" s="116"/>
      <c r="G227" s="116"/>
      <c r="H227" s="116"/>
    </row>
    <row r="228" spans="1:8" s="117" customFormat="1" x14ac:dyDescent="0.25">
      <c r="B228" s="19"/>
      <c r="C228" s="116"/>
      <c r="D228" s="100"/>
      <c r="E228" s="116"/>
      <c r="F228" s="116"/>
      <c r="G228" s="116"/>
      <c r="H228" s="116"/>
    </row>
    <row r="229" spans="1:8" s="117" customFormat="1" x14ac:dyDescent="0.25">
      <c r="B229" s="19"/>
      <c r="C229" s="116"/>
      <c r="D229" s="100"/>
      <c r="E229" s="116"/>
      <c r="F229" s="116"/>
      <c r="G229" s="116"/>
      <c r="H229" s="116"/>
    </row>
    <row r="230" spans="1:8" s="117" customFormat="1" x14ac:dyDescent="0.25">
      <c r="B230" s="19"/>
      <c r="C230" s="116"/>
      <c r="D230" s="100"/>
      <c r="E230" s="116"/>
      <c r="F230" s="116"/>
      <c r="G230" s="116"/>
      <c r="H230" s="116"/>
    </row>
    <row r="231" spans="1:8" s="117" customFormat="1" x14ac:dyDescent="0.25">
      <c r="B231" s="19"/>
      <c r="C231" s="116"/>
      <c r="D231" s="100"/>
      <c r="E231" s="116"/>
      <c r="F231" s="116"/>
      <c r="G231" s="116"/>
      <c r="H231" s="116"/>
    </row>
    <row r="232" spans="1:8" s="117" customFormat="1" x14ac:dyDescent="0.25">
      <c r="B232" s="19"/>
      <c r="C232" s="116"/>
      <c r="D232" s="100"/>
      <c r="E232" s="116"/>
      <c r="F232" s="116"/>
      <c r="G232" s="116"/>
      <c r="H232" s="116"/>
    </row>
    <row r="233" spans="1:8" x14ac:dyDescent="0.25">
      <c r="A233" s="111"/>
      <c r="D233" s="100"/>
    </row>
    <row r="234" spans="1:8" x14ac:dyDescent="0.25">
      <c r="A234" s="111"/>
      <c r="D234" s="100"/>
    </row>
    <row r="235" spans="1:8" x14ac:dyDescent="0.25">
      <c r="A235" s="111"/>
      <c r="D235" s="100"/>
    </row>
    <row r="236" spans="1:8" x14ac:dyDescent="0.25">
      <c r="A236" s="111"/>
      <c r="D236" s="100"/>
    </row>
    <row r="237" spans="1:8" s="117" customFormat="1" x14ac:dyDescent="0.25">
      <c r="B237" s="19"/>
      <c r="C237" s="116"/>
      <c r="D237" s="100"/>
      <c r="E237" s="116"/>
      <c r="F237" s="116"/>
      <c r="G237" s="116"/>
      <c r="H237" s="116"/>
    </row>
    <row r="238" spans="1:8" x14ac:dyDescent="0.25">
      <c r="A238" s="111"/>
      <c r="D238" s="100"/>
    </row>
    <row r="239" spans="1:8" x14ac:dyDescent="0.25">
      <c r="D239" s="100"/>
    </row>
    <row r="240" spans="1:8" x14ac:dyDescent="0.25">
      <c r="D240" s="100"/>
    </row>
    <row r="241" spans="4:4" x14ac:dyDescent="0.25">
      <c r="D241" s="100"/>
    </row>
    <row r="242" spans="4:4" x14ac:dyDescent="0.25">
      <c r="D242" s="100"/>
    </row>
    <row r="243" spans="4:4" x14ac:dyDescent="0.25">
      <c r="D243" s="100"/>
    </row>
    <row r="244" spans="4:4" x14ac:dyDescent="0.25">
      <c r="D244" s="100"/>
    </row>
    <row r="245" spans="4:4" x14ac:dyDescent="0.25">
      <c r="D245" s="100"/>
    </row>
    <row r="246" spans="4:4" x14ac:dyDescent="0.25">
      <c r="D246" s="100"/>
    </row>
    <row r="247" spans="4:4" x14ac:dyDescent="0.25">
      <c r="D247" s="100"/>
    </row>
    <row r="248" spans="4:4" x14ac:dyDescent="0.25">
      <c r="D248" s="100"/>
    </row>
    <row r="249" spans="4:4" x14ac:dyDescent="0.25">
      <c r="D249" s="100"/>
    </row>
    <row r="250" spans="4:4" x14ac:dyDescent="0.25">
      <c r="D250" s="100"/>
    </row>
    <row r="251" spans="4:4" x14ac:dyDescent="0.25">
      <c r="D251" s="100"/>
    </row>
    <row r="252" spans="4:4" x14ac:dyDescent="0.25">
      <c r="D252" s="100"/>
    </row>
    <row r="253" spans="4:4" x14ac:dyDescent="0.25">
      <c r="D253" s="100"/>
    </row>
    <row r="254" spans="4:4" x14ac:dyDescent="0.25">
      <c r="D254" s="100"/>
    </row>
    <row r="255" spans="4:4" x14ac:dyDescent="0.25">
      <c r="D255" s="100"/>
    </row>
    <row r="256" spans="4:4" x14ac:dyDescent="0.25">
      <c r="D256" s="100"/>
    </row>
    <row r="257" spans="1:4" x14ac:dyDescent="0.25">
      <c r="D257" s="100"/>
    </row>
    <row r="258" spans="1:4" x14ac:dyDescent="0.25">
      <c r="D258" s="100"/>
    </row>
    <row r="259" spans="1:4" x14ac:dyDescent="0.25">
      <c r="D259" s="100"/>
    </row>
    <row r="260" spans="1:4" x14ac:dyDescent="0.25">
      <c r="D260" s="100"/>
    </row>
    <row r="261" spans="1:4" x14ac:dyDescent="0.25">
      <c r="D261" s="100"/>
    </row>
    <row r="262" spans="1:4" x14ac:dyDescent="0.25">
      <c r="D262" s="100"/>
    </row>
    <row r="263" spans="1:4" x14ac:dyDescent="0.25">
      <c r="A263" s="21" t="e">
        <f>SUBTOTAL(9,#REF!)</f>
        <v>#REF!</v>
      </c>
      <c r="D263" s="100"/>
    </row>
    <row r="264" spans="1:4" x14ac:dyDescent="0.25">
      <c r="A264" s="111"/>
      <c r="D264" s="100"/>
    </row>
    <row r="265" spans="1:4" x14ac:dyDescent="0.25">
      <c r="A265" s="111"/>
      <c r="D265" s="100"/>
    </row>
    <row r="266" spans="1:4" x14ac:dyDescent="0.25">
      <c r="A266" s="111"/>
      <c r="D266" s="100"/>
    </row>
    <row r="267" spans="1:4" x14ac:dyDescent="0.25">
      <c r="A267" s="111"/>
      <c r="D267" s="100"/>
    </row>
    <row r="268" spans="1:4" x14ac:dyDescent="0.25">
      <c r="A268" s="111"/>
      <c r="D268" s="100"/>
    </row>
    <row r="269" spans="1:4" x14ac:dyDescent="0.25">
      <c r="A269" s="111"/>
      <c r="D269" s="100"/>
    </row>
    <row r="270" spans="1:4" x14ac:dyDescent="0.25">
      <c r="A270" s="111"/>
      <c r="D270" s="100"/>
    </row>
    <row r="271" spans="1:4" x14ac:dyDescent="0.25">
      <c r="A271" s="111"/>
      <c r="D271" s="100"/>
    </row>
    <row r="272" spans="1:4" x14ac:dyDescent="0.25">
      <c r="A272" s="111"/>
      <c r="D272" s="100"/>
    </row>
    <row r="273" spans="1:4" x14ac:dyDescent="0.25">
      <c r="A273" s="111"/>
      <c r="D273" s="100"/>
    </row>
    <row r="274" spans="1:4" x14ac:dyDescent="0.25">
      <c r="A274" s="111"/>
      <c r="D274" s="100"/>
    </row>
    <row r="275" spans="1:4" x14ac:dyDescent="0.25">
      <c r="A275" s="111"/>
      <c r="D275" s="100"/>
    </row>
    <row r="276" spans="1:4" x14ac:dyDescent="0.25">
      <c r="A276" s="111"/>
      <c r="D276" s="100"/>
    </row>
    <row r="277" spans="1:4" x14ac:dyDescent="0.25">
      <c r="A277" s="111"/>
      <c r="D277" s="100"/>
    </row>
    <row r="278" spans="1:4" x14ac:dyDescent="0.25">
      <c r="A278" s="111"/>
      <c r="D278" s="100"/>
    </row>
    <row r="279" spans="1:4" x14ac:dyDescent="0.25">
      <c r="D279" s="100"/>
    </row>
    <row r="280" spans="1:4" x14ac:dyDescent="0.25">
      <c r="D280" s="100"/>
    </row>
    <row r="281" spans="1:4" x14ac:dyDescent="0.25">
      <c r="D281" s="100"/>
    </row>
    <row r="282" spans="1:4" x14ac:dyDescent="0.25">
      <c r="D282" s="100"/>
    </row>
    <row r="283" spans="1:4" x14ac:dyDescent="0.25">
      <c r="D283" s="100"/>
    </row>
    <row r="284" spans="1:4" x14ac:dyDescent="0.25">
      <c r="C284" s="100"/>
      <c r="D284" s="100"/>
    </row>
    <row r="285" spans="1:4" x14ac:dyDescent="0.25">
      <c r="D285" s="100"/>
    </row>
    <row r="286" spans="1:4" x14ac:dyDescent="0.25">
      <c r="D286" s="100"/>
    </row>
    <row r="287" spans="1:4" x14ac:dyDescent="0.25">
      <c r="D287" s="100"/>
    </row>
    <row r="288" spans="1:4" x14ac:dyDescent="0.25">
      <c r="D288" s="100"/>
    </row>
    <row r="289" spans="4:4" x14ac:dyDescent="0.25">
      <c r="D289" s="100"/>
    </row>
    <row r="290" spans="4:4" x14ac:dyDescent="0.25">
      <c r="D290" s="100"/>
    </row>
    <row r="291" spans="4:4" x14ac:dyDescent="0.25">
      <c r="D291" s="100"/>
    </row>
    <row r="292" spans="4:4" x14ac:dyDescent="0.25">
      <c r="D292" s="100"/>
    </row>
    <row r="293" spans="4:4" x14ac:dyDescent="0.25">
      <c r="D293" s="100"/>
    </row>
    <row r="294" spans="4:4" x14ac:dyDescent="0.25">
      <c r="D294" s="100"/>
    </row>
    <row r="295" spans="4:4" x14ac:dyDescent="0.25">
      <c r="D295" s="100"/>
    </row>
    <row r="296" spans="4:4" x14ac:dyDescent="0.25">
      <c r="D296" s="100"/>
    </row>
    <row r="297" spans="4:4" x14ac:dyDescent="0.25">
      <c r="D297" s="100"/>
    </row>
    <row r="298" spans="4:4" x14ac:dyDescent="0.25">
      <c r="D298" s="100"/>
    </row>
    <row r="299" spans="4:4" x14ac:dyDescent="0.25">
      <c r="D299" s="100"/>
    </row>
    <row r="300" spans="4:4" x14ac:dyDescent="0.25">
      <c r="D300" s="100"/>
    </row>
    <row r="301" spans="4:4" x14ac:dyDescent="0.25">
      <c r="D301" s="100"/>
    </row>
    <row r="302" spans="4:4" x14ac:dyDescent="0.25">
      <c r="D302" s="100"/>
    </row>
    <row r="303" spans="4:4" x14ac:dyDescent="0.25">
      <c r="D303" s="100"/>
    </row>
    <row r="304" spans="4:4" x14ac:dyDescent="0.25">
      <c r="D304" s="100"/>
    </row>
    <row r="305" spans="1:4" x14ac:dyDescent="0.25">
      <c r="A305" s="111"/>
      <c r="D305" s="100"/>
    </row>
    <row r="306" spans="1:4" x14ac:dyDescent="0.25">
      <c r="A306" s="111"/>
      <c r="D306" s="100"/>
    </row>
    <row r="307" spans="1:4" x14ac:dyDescent="0.25">
      <c r="A307" s="111"/>
      <c r="D307" s="100"/>
    </row>
    <row r="308" spans="1:4" x14ac:dyDescent="0.25">
      <c r="A308" s="111"/>
      <c r="D308" s="100"/>
    </row>
    <row r="309" spans="1:4" x14ac:dyDescent="0.25">
      <c r="A309" s="111"/>
      <c r="D309" s="100"/>
    </row>
    <row r="310" spans="1:4" x14ac:dyDescent="0.25">
      <c r="A310" s="111"/>
      <c r="D310" s="100"/>
    </row>
    <row r="311" spans="1:4" x14ac:dyDescent="0.25">
      <c r="A311" s="111"/>
      <c r="D311" s="100"/>
    </row>
    <row r="312" spans="1:4" x14ac:dyDescent="0.25">
      <c r="A312" s="111"/>
      <c r="D312" s="100"/>
    </row>
    <row r="313" spans="1:4" x14ac:dyDescent="0.25">
      <c r="A313" s="111"/>
      <c r="D313" s="100"/>
    </row>
    <row r="314" spans="1:4" x14ac:dyDescent="0.25">
      <c r="A314" s="111"/>
      <c r="D314" s="100"/>
    </row>
    <row r="315" spans="1:4" x14ac:dyDescent="0.25">
      <c r="A315" s="111"/>
      <c r="D315" s="100"/>
    </row>
    <row r="316" spans="1:4" x14ac:dyDescent="0.25">
      <c r="A316" s="111"/>
      <c r="D316" s="100"/>
    </row>
    <row r="317" spans="1:4" x14ac:dyDescent="0.25">
      <c r="A317" s="111"/>
      <c r="D317" s="100"/>
    </row>
    <row r="318" spans="1:4" x14ac:dyDescent="0.25">
      <c r="A318" s="111"/>
      <c r="D318" s="100"/>
    </row>
    <row r="319" spans="1:4" x14ac:dyDescent="0.25">
      <c r="D319" s="100"/>
    </row>
    <row r="320" spans="1:4" x14ac:dyDescent="0.25">
      <c r="D320" s="100"/>
    </row>
    <row r="321" spans="3:4" x14ac:dyDescent="0.25">
      <c r="D321" s="100"/>
    </row>
    <row r="322" spans="3:4" x14ac:dyDescent="0.25">
      <c r="D322" s="100"/>
    </row>
    <row r="323" spans="3:4" x14ac:dyDescent="0.25">
      <c r="D323" s="100"/>
    </row>
    <row r="324" spans="3:4" x14ac:dyDescent="0.25">
      <c r="C324" s="100"/>
      <c r="D324" s="100"/>
    </row>
    <row r="325" spans="3:4" x14ac:dyDescent="0.25">
      <c r="D325" s="100"/>
    </row>
    <row r="326" spans="3:4" x14ac:dyDescent="0.25">
      <c r="D326" s="100"/>
    </row>
    <row r="327" spans="3:4" x14ac:dyDescent="0.25">
      <c r="D327" s="100"/>
    </row>
    <row r="328" spans="3:4" x14ac:dyDescent="0.25">
      <c r="D328" s="100"/>
    </row>
    <row r="329" spans="3:4" x14ac:dyDescent="0.25">
      <c r="D329" s="100"/>
    </row>
    <row r="330" spans="3:4" x14ac:dyDescent="0.25">
      <c r="D330" s="100"/>
    </row>
    <row r="331" spans="3:4" x14ac:dyDescent="0.25">
      <c r="D331" s="100"/>
    </row>
    <row r="332" spans="3:4" x14ac:dyDescent="0.25">
      <c r="D332" s="100"/>
    </row>
    <row r="333" spans="3:4" x14ac:dyDescent="0.25">
      <c r="D333" s="100"/>
    </row>
    <row r="334" spans="3:4" x14ac:dyDescent="0.25">
      <c r="D334" s="100"/>
    </row>
    <row r="335" spans="3:4" x14ac:dyDescent="0.25">
      <c r="D335" s="100"/>
    </row>
    <row r="336" spans="3:4" x14ac:dyDescent="0.25">
      <c r="D336" s="100"/>
    </row>
    <row r="337" spans="1:4" x14ac:dyDescent="0.25">
      <c r="D337" s="100"/>
    </row>
    <row r="338" spans="1:4" x14ac:dyDescent="0.25">
      <c r="D338" s="100"/>
    </row>
    <row r="339" spans="1:4" x14ac:dyDescent="0.25">
      <c r="D339" s="100"/>
    </row>
    <row r="340" spans="1:4" x14ac:dyDescent="0.25">
      <c r="D340" s="100"/>
    </row>
    <row r="341" spans="1:4" x14ac:dyDescent="0.25">
      <c r="D341" s="100"/>
    </row>
    <row r="342" spans="1:4" x14ac:dyDescent="0.25">
      <c r="D342" s="100"/>
    </row>
    <row r="343" spans="1:4" x14ac:dyDescent="0.25">
      <c r="D343" s="100"/>
    </row>
    <row r="344" spans="1:4" x14ac:dyDescent="0.25">
      <c r="D344" s="100"/>
    </row>
    <row r="345" spans="1:4" x14ac:dyDescent="0.25">
      <c r="A345" s="111"/>
      <c r="D345" s="100"/>
    </row>
    <row r="346" spans="1:4" x14ac:dyDescent="0.25">
      <c r="A346" s="111"/>
      <c r="D346" s="100"/>
    </row>
    <row r="347" spans="1:4" x14ac:dyDescent="0.25">
      <c r="A347" s="111"/>
      <c r="D347" s="100"/>
    </row>
    <row r="348" spans="1:4" x14ac:dyDescent="0.25">
      <c r="A348" s="111"/>
      <c r="D348" s="100"/>
    </row>
    <row r="349" spans="1:4" x14ac:dyDescent="0.25">
      <c r="A349" s="111"/>
      <c r="D349" s="100"/>
    </row>
    <row r="350" spans="1:4" x14ac:dyDescent="0.25">
      <c r="A350" s="111"/>
      <c r="D350" s="100"/>
    </row>
    <row r="351" spans="1:4" x14ac:dyDescent="0.25">
      <c r="A351" s="111"/>
      <c r="D351" s="100"/>
    </row>
    <row r="352" spans="1:4" x14ac:dyDescent="0.25">
      <c r="A352" s="111"/>
      <c r="D352" s="100"/>
    </row>
    <row r="353" spans="1:4" x14ac:dyDescent="0.25">
      <c r="A353" s="111"/>
      <c r="D353" s="100"/>
    </row>
    <row r="354" spans="1:4" x14ac:dyDescent="0.25">
      <c r="A354" s="111"/>
      <c r="D354" s="100"/>
    </row>
    <row r="355" spans="1:4" x14ac:dyDescent="0.25">
      <c r="A355" s="111"/>
      <c r="D355" s="100"/>
    </row>
    <row r="356" spans="1:4" x14ac:dyDescent="0.25">
      <c r="A356" s="111"/>
      <c r="D356" s="100"/>
    </row>
    <row r="357" spans="1:4" x14ac:dyDescent="0.25">
      <c r="A357" s="111"/>
      <c r="D357" s="100"/>
    </row>
    <row r="358" spans="1:4" x14ac:dyDescent="0.25">
      <c r="A358" s="111"/>
      <c r="D358" s="100"/>
    </row>
    <row r="361" spans="1:4" s="113" customFormat="1" ht="15" customHeight="1" x14ac:dyDescent="0.25">
      <c r="B361" s="115"/>
      <c r="C361" s="11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showGridLines="0" zoomScale="80" zoomScaleNormal="80" workbookViewId="0">
      <pane ySplit="5" topLeftCell="A12" activePane="bottomLeft" state="frozen"/>
      <selection sqref="A1:N1279"/>
      <selection pane="bottomLeft" activeCell="G33" sqref="G33"/>
    </sheetView>
  </sheetViews>
  <sheetFormatPr baseColWidth="10" defaultColWidth="11.42578125" defaultRowHeight="15" x14ac:dyDescent="0.25"/>
  <cols>
    <col min="1" max="1" width="11.5703125" style="87" bestFit="1" customWidth="1"/>
    <col min="2" max="2" width="14.28515625" style="87" bestFit="1" customWidth="1"/>
    <col min="3" max="3" width="11.85546875" style="87" bestFit="1" customWidth="1"/>
    <col min="4" max="5" width="17.7109375" style="87" customWidth="1"/>
    <col min="6" max="6" width="25.28515625" style="87" customWidth="1"/>
    <col min="7" max="7" width="16.7109375" style="87" customWidth="1"/>
    <col min="8" max="16384" width="11.42578125" style="85"/>
  </cols>
  <sheetData>
    <row r="1" spans="1:7" s="86" customFormat="1" ht="28.5" customHeight="1" x14ac:dyDescent="0.25">
      <c r="A1" s="135" t="s">
        <v>28</v>
      </c>
      <c r="B1" s="135"/>
      <c r="C1" s="135"/>
      <c r="D1" s="135"/>
      <c r="E1" s="135"/>
      <c r="F1" s="135"/>
      <c r="G1" s="135"/>
    </row>
    <row r="2" spans="1:7" ht="15" customHeight="1" x14ac:dyDescent="0.25">
      <c r="A2" s="135" t="s">
        <v>39</v>
      </c>
      <c r="B2" s="135"/>
      <c r="C2" s="135"/>
      <c r="D2" s="135"/>
      <c r="E2" s="135"/>
      <c r="F2" s="135"/>
      <c r="G2" s="135"/>
    </row>
    <row r="3" spans="1:7" ht="15" customHeight="1" x14ac:dyDescent="0.25">
      <c r="A3" s="135" t="s">
        <v>29</v>
      </c>
      <c r="B3" s="135"/>
      <c r="C3" s="135"/>
      <c r="D3" s="135"/>
      <c r="E3" s="135"/>
      <c r="F3" s="135"/>
      <c r="G3" s="135"/>
    </row>
    <row r="4" spans="1:7" ht="12" customHeight="1" x14ac:dyDescent="0.25"/>
    <row r="5" spans="1:7" ht="32.25" customHeight="1" x14ac:dyDescent="0.25">
      <c r="A5" s="88" t="s">
        <v>41</v>
      </c>
      <c r="B5" s="88" t="s">
        <v>4</v>
      </c>
      <c r="C5" s="88" t="s">
        <v>147</v>
      </c>
      <c r="D5" s="88" t="s">
        <v>148</v>
      </c>
      <c r="E5" s="88" t="s">
        <v>149</v>
      </c>
      <c r="F5" s="88" t="s">
        <v>150</v>
      </c>
      <c r="G5" s="88" t="s">
        <v>12</v>
      </c>
    </row>
    <row r="6" spans="1:7" ht="15" customHeight="1" x14ac:dyDescent="0.25">
      <c r="A6" s="20">
        <v>2019</v>
      </c>
      <c r="B6" s="89" t="s">
        <v>7</v>
      </c>
      <c r="C6" s="101">
        <v>109134.52</v>
      </c>
      <c r="D6" s="90">
        <v>38681.891835600334</v>
      </c>
      <c r="E6" s="90">
        <v>17131.995728099999</v>
      </c>
      <c r="F6" s="90">
        <f>+E6+D6</f>
        <v>55813.887563700337</v>
      </c>
      <c r="G6" s="91">
        <f>+F6/C6</f>
        <v>0.51142285285810885</v>
      </c>
    </row>
    <row r="7" spans="1:7" ht="15" customHeight="1" x14ac:dyDescent="0.25">
      <c r="A7" s="20">
        <v>2019</v>
      </c>
      <c r="B7" s="89" t="s">
        <v>8</v>
      </c>
      <c r="C7" s="101">
        <v>109134.52</v>
      </c>
      <c r="D7" s="90">
        <v>38534.205687904461</v>
      </c>
      <c r="E7" s="90">
        <v>16819.120614049996</v>
      </c>
      <c r="F7" s="90">
        <f t="shared" ref="F7:F16" si="0">+E7+D7</f>
        <v>55353.326301954454</v>
      </c>
      <c r="G7" s="91">
        <f t="shared" ref="G7:G16" si="1">+F7/C7</f>
        <v>0.50720272835720959</v>
      </c>
    </row>
    <row r="8" spans="1:7" ht="15" customHeight="1" x14ac:dyDescent="0.25">
      <c r="A8" s="20">
        <v>2019</v>
      </c>
      <c r="B8" s="89" t="s">
        <v>6</v>
      </c>
      <c r="C8" s="101">
        <v>109134.52</v>
      </c>
      <c r="D8" s="90">
        <v>38914.185466407493</v>
      </c>
      <c r="E8" s="90">
        <v>17113.610822475694</v>
      </c>
      <c r="F8" s="90">
        <f t="shared" si="0"/>
        <v>56027.796288883183</v>
      </c>
      <c r="G8" s="91">
        <f t="shared" si="1"/>
        <v>0.51338289927772784</v>
      </c>
    </row>
    <row r="9" spans="1:7" ht="15" customHeight="1" x14ac:dyDescent="0.25">
      <c r="A9" s="20">
        <v>2019</v>
      </c>
      <c r="B9" s="89" t="s">
        <v>9</v>
      </c>
      <c r="C9" s="101">
        <v>109134.52</v>
      </c>
      <c r="D9" s="90">
        <v>38643.30509442692</v>
      </c>
      <c r="E9" s="90">
        <v>17154.935389985694</v>
      </c>
      <c r="F9" s="90">
        <f t="shared" si="0"/>
        <v>55798.240484412614</v>
      </c>
      <c r="G9" s="91">
        <f t="shared" si="1"/>
        <v>0.51127947861421497</v>
      </c>
    </row>
    <row r="10" spans="1:7" ht="15" customHeight="1" x14ac:dyDescent="0.25">
      <c r="A10" s="20">
        <v>2019</v>
      </c>
      <c r="B10" s="89" t="s">
        <v>151</v>
      </c>
      <c r="C10" s="101">
        <v>109134.52</v>
      </c>
      <c r="D10" s="90">
        <v>39081.228771054855</v>
      </c>
      <c r="E10" s="90">
        <v>16636.739960505693</v>
      </c>
      <c r="F10" s="90">
        <f t="shared" si="0"/>
        <v>55717.968731560548</v>
      </c>
      <c r="G10" s="91">
        <f t="shared" si="1"/>
        <v>0.51054394825359151</v>
      </c>
    </row>
    <row r="11" spans="1:7" ht="15" customHeight="1" x14ac:dyDescent="0.25">
      <c r="A11" s="20">
        <v>2019</v>
      </c>
      <c r="B11" s="89" t="s">
        <v>152</v>
      </c>
      <c r="C11" s="101">
        <v>109134.52</v>
      </c>
      <c r="D11" s="90">
        <v>39279.341156613074</v>
      </c>
      <c r="E11" s="90">
        <v>16626.157943585691</v>
      </c>
      <c r="F11" s="90">
        <f t="shared" si="0"/>
        <v>55905.499100198766</v>
      </c>
      <c r="G11" s="91">
        <f t="shared" si="1"/>
        <v>0.51226228969714405</v>
      </c>
    </row>
    <row r="12" spans="1:7" ht="15" customHeight="1" x14ac:dyDescent="0.25">
      <c r="A12" s="20">
        <v>2019</v>
      </c>
      <c r="B12" s="92" t="s">
        <v>153</v>
      </c>
      <c r="C12" s="102">
        <v>109134.52</v>
      </c>
      <c r="D12" s="93">
        <v>39447.544975559518</v>
      </c>
      <c r="E12" s="93">
        <v>16367.279384465694</v>
      </c>
      <c r="F12" s="93">
        <f t="shared" si="0"/>
        <v>55814.82436002521</v>
      </c>
      <c r="G12" s="94">
        <f t="shared" si="1"/>
        <v>0.51143143672620917</v>
      </c>
    </row>
    <row r="13" spans="1:7" ht="15" customHeight="1" x14ac:dyDescent="0.25">
      <c r="A13" s="20">
        <v>2019</v>
      </c>
      <c r="B13" s="89" t="s">
        <v>154</v>
      </c>
      <c r="C13" s="101">
        <v>109134.52</v>
      </c>
      <c r="D13" s="90">
        <v>39209.311782224046</v>
      </c>
      <c r="E13" s="90">
        <v>16490.980350545695</v>
      </c>
      <c r="F13" s="90">
        <f t="shared" si="0"/>
        <v>55700.29213276974</v>
      </c>
      <c r="G13" s="91">
        <f t="shared" si="1"/>
        <v>0.510381977515178</v>
      </c>
    </row>
    <row r="14" spans="1:7" ht="12" customHeight="1" x14ac:dyDescent="0.25">
      <c r="A14" s="20">
        <v>2019</v>
      </c>
      <c r="B14" s="89" t="s">
        <v>155</v>
      </c>
      <c r="C14" s="101">
        <v>109134.52</v>
      </c>
      <c r="D14" s="90">
        <v>40735.660930481899</v>
      </c>
      <c r="E14" s="90">
        <v>16161.414552229493</v>
      </c>
      <c r="F14" s="90">
        <f t="shared" si="0"/>
        <v>56897.075482711392</v>
      </c>
      <c r="G14" s="91">
        <f t="shared" si="1"/>
        <v>0.52134810766301432</v>
      </c>
    </row>
    <row r="15" spans="1:7" ht="12" customHeight="1" x14ac:dyDescent="0.25">
      <c r="A15" s="20">
        <v>2019</v>
      </c>
      <c r="B15" s="89" t="s">
        <v>156</v>
      </c>
      <c r="C15" s="101">
        <v>109134.52</v>
      </c>
      <c r="D15" s="90">
        <v>40804.974450676222</v>
      </c>
      <c r="E15" s="90">
        <v>16090.525352799492</v>
      </c>
      <c r="F15" s="90">
        <f t="shared" si="0"/>
        <v>56895.499803475715</v>
      </c>
      <c r="G15" s="91">
        <f t="shared" si="1"/>
        <v>0.52133366970850026</v>
      </c>
    </row>
    <row r="16" spans="1:7" ht="12" customHeight="1" x14ac:dyDescent="0.25">
      <c r="A16" s="20">
        <v>2019</v>
      </c>
      <c r="B16" s="89" t="s">
        <v>157</v>
      </c>
      <c r="C16" s="101">
        <v>109134.52</v>
      </c>
      <c r="D16" s="90">
        <v>40788.581249275667</v>
      </c>
      <c r="E16" s="90">
        <v>15991.975128719492</v>
      </c>
      <c r="F16" s="90">
        <f t="shared" si="0"/>
        <v>56780.556377995163</v>
      </c>
      <c r="G16" s="91">
        <f t="shared" si="1"/>
        <v>0.52028044268665097</v>
      </c>
    </row>
    <row r="17" spans="1:7" ht="12" customHeight="1" x14ac:dyDescent="0.25"/>
    <row r="18" spans="1:7" ht="27.75" customHeight="1" x14ac:dyDescent="0.25">
      <c r="A18" s="135" t="s">
        <v>30</v>
      </c>
      <c r="B18" s="135"/>
      <c r="C18" s="135"/>
      <c r="D18" s="135"/>
      <c r="E18" s="135"/>
      <c r="F18" s="135"/>
      <c r="G18" s="135"/>
    </row>
    <row r="19" spans="1:7" ht="15" customHeight="1" x14ac:dyDescent="0.25">
      <c r="A19" s="135" t="s">
        <v>39</v>
      </c>
      <c r="B19" s="135"/>
      <c r="C19" s="135"/>
      <c r="D19" s="135"/>
      <c r="E19" s="135"/>
      <c r="F19" s="135"/>
      <c r="G19" s="135"/>
    </row>
    <row r="20" spans="1:7" ht="15" customHeight="1" x14ac:dyDescent="0.25">
      <c r="A20" s="135" t="s">
        <v>29</v>
      </c>
      <c r="B20" s="135"/>
      <c r="C20" s="135"/>
      <c r="D20" s="135"/>
      <c r="E20" s="135"/>
      <c r="F20" s="135"/>
      <c r="G20" s="135"/>
    </row>
    <row r="22" spans="1:7" ht="35.25" customHeight="1" x14ac:dyDescent="0.25">
      <c r="A22" s="88" t="s">
        <v>41</v>
      </c>
      <c r="B22" s="88" t="s">
        <v>4</v>
      </c>
      <c r="C22" s="88" t="s">
        <v>147</v>
      </c>
      <c r="D22" s="88" t="s">
        <v>148</v>
      </c>
      <c r="E22" s="88" t="s">
        <v>149</v>
      </c>
      <c r="F22" s="88" t="s">
        <v>150</v>
      </c>
      <c r="G22" s="88" t="s">
        <v>12</v>
      </c>
    </row>
    <row r="23" spans="1:7" ht="15" customHeight="1" x14ac:dyDescent="0.25">
      <c r="A23" s="20">
        <v>2019</v>
      </c>
      <c r="B23" s="89" t="s">
        <v>7</v>
      </c>
      <c r="C23" s="101">
        <v>109134.52</v>
      </c>
      <c r="D23" s="90">
        <v>38681.891835600334</v>
      </c>
      <c r="E23" s="90">
        <v>1624.4160666499999</v>
      </c>
      <c r="F23" s="90">
        <f t="shared" ref="F23:F33" si="2">+E23+D23</f>
        <v>40306.307902250337</v>
      </c>
      <c r="G23" s="91">
        <f t="shared" ref="G23:G33" si="3">+F23/C23</f>
        <v>0.36932684454240816</v>
      </c>
    </row>
    <row r="24" spans="1:7" ht="15" customHeight="1" x14ac:dyDescent="0.25">
      <c r="A24" s="20">
        <v>2019</v>
      </c>
      <c r="B24" s="89" t="s">
        <v>8</v>
      </c>
      <c r="C24" s="101">
        <v>109134.52</v>
      </c>
      <c r="D24" s="90">
        <v>38534.205687904461</v>
      </c>
      <c r="E24" s="90">
        <v>1409.0831896899999</v>
      </c>
      <c r="F24" s="90">
        <f t="shared" si="2"/>
        <v>39943.288877594459</v>
      </c>
      <c r="G24" s="91">
        <f t="shared" si="3"/>
        <v>0.36600049991143463</v>
      </c>
    </row>
    <row r="25" spans="1:7" ht="15" customHeight="1" x14ac:dyDescent="0.25">
      <c r="A25" s="20">
        <v>2019</v>
      </c>
      <c r="B25" s="89" t="s">
        <v>6</v>
      </c>
      <c r="C25" s="101">
        <v>109134.52</v>
      </c>
      <c r="D25" s="90">
        <v>38914.185466407493</v>
      </c>
      <c r="E25" s="90">
        <v>1459.8714559099999</v>
      </c>
      <c r="F25" s="90">
        <f t="shared" si="2"/>
        <v>40374.05692231749</v>
      </c>
      <c r="G25" s="91">
        <f t="shared" si="3"/>
        <v>0.36994762905740081</v>
      </c>
    </row>
    <row r="26" spans="1:7" ht="15" customHeight="1" x14ac:dyDescent="0.25">
      <c r="A26" s="20">
        <v>2019</v>
      </c>
      <c r="B26" s="89" t="s">
        <v>9</v>
      </c>
      <c r="C26" s="101">
        <v>109134.52</v>
      </c>
      <c r="D26" s="90">
        <v>38643.30509442692</v>
      </c>
      <c r="E26" s="90">
        <v>1393.7890211099998</v>
      </c>
      <c r="F26" s="90">
        <f t="shared" si="2"/>
        <v>40037.094115536922</v>
      </c>
      <c r="G26" s="91">
        <f t="shared" si="3"/>
        <v>0.36686003764470598</v>
      </c>
    </row>
    <row r="27" spans="1:7" ht="15" customHeight="1" x14ac:dyDescent="0.25">
      <c r="A27" s="20">
        <v>2019</v>
      </c>
      <c r="B27" s="89" t="s">
        <v>151</v>
      </c>
      <c r="C27" s="101">
        <v>109134.52</v>
      </c>
      <c r="D27" s="90">
        <v>39081.228771054855</v>
      </c>
      <c r="E27" s="90">
        <v>1351.3018412899999</v>
      </c>
      <c r="F27" s="90">
        <f t="shared" si="2"/>
        <v>40432.530612344854</v>
      </c>
      <c r="G27" s="91">
        <f t="shared" si="3"/>
        <v>0.3704834236898174</v>
      </c>
    </row>
    <row r="28" spans="1:7" ht="15" customHeight="1" x14ac:dyDescent="0.25">
      <c r="A28" s="20">
        <v>2019</v>
      </c>
      <c r="B28" s="89" t="s">
        <v>152</v>
      </c>
      <c r="C28" s="101">
        <v>109134.52</v>
      </c>
      <c r="D28" s="90">
        <v>39279.341156613074</v>
      </c>
      <c r="E28" s="90">
        <v>1345.6341154099998</v>
      </c>
      <c r="F28" s="90">
        <f t="shared" si="2"/>
        <v>40624.975272023075</v>
      </c>
      <c r="G28" s="91">
        <f t="shared" si="3"/>
        <v>0.37224679479987699</v>
      </c>
    </row>
    <row r="29" spans="1:7" ht="15" customHeight="1" x14ac:dyDescent="0.25">
      <c r="A29" s="20">
        <v>2019</v>
      </c>
      <c r="B29" s="92" t="s">
        <v>153</v>
      </c>
      <c r="C29" s="102">
        <v>109134.52</v>
      </c>
      <c r="D29" s="93">
        <v>39447.544975559518</v>
      </c>
      <c r="E29" s="93">
        <v>1187.5549179899999</v>
      </c>
      <c r="F29" s="93">
        <f t="shared" si="2"/>
        <v>40635.099893549515</v>
      </c>
      <c r="G29" s="94">
        <f t="shared" si="3"/>
        <v>0.3723395667434054</v>
      </c>
    </row>
    <row r="30" spans="1:7" ht="15" customHeight="1" x14ac:dyDescent="0.25">
      <c r="A30" s="20">
        <v>2019</v>
      </c>
      <c r="B30" s="89" t="s">
        <v>154</v>
      </c>
      <c r="C30" s="101">
        <v>109134.52</v>
      </c>
      <c r="D30" s="90">
        <v>39209.311782224046</v>
      </c>
      <c r="E30" s="90">
        <v>1251.0695026700002</v>
      </c>
      <c r="F30" s="90">
        <f t="shared" si="2"/>
        <v>40460.381284894043</v>
      </c>
      <c r="G30" s="91">
        <f t="shared" si="3"/>
        <v>0.37073861950273884</v>
      </c>
    </row>
    <row r="31" spans="1:7" x14ac:dyDescent="0.25">
      <c r="A31" s="20">
        <v>2019</v>
      </c>
      <c r="B31" s="89" t="s">
        <v>155</v>
      </c>
      <c r="C31" s="101">
        <v>109134.52</v>
      </c>
      <c r="D31" s="90">
        <v>40735.660930481899</v>
      </c>
      <c r="E31" s="90">
        <v>1073.8670139400006</v>
      </c>
      <c r="F31" s="90">
        <f t="shared" si="2"/>
        <v>41809.527944421898</v>
      </c>
      <c r="G31" s="91">
        <f t="shared" si="3"/>
        <v>0.38310085520531811</v>
      </c>
    </row>
    <row r="32" spans="1:7" x14ac:dyDescent="0.25">
      <c r="A32" s="20">
        <v>2019</v>
      </c>
      <c r="B32" s="89" t="s">
        <v>156</v>
      </c>
      <c r="C32" s="101">
        <v>109134.52</v>
      </c>
      <c r="D32" s="90">
        <v>40804.974450676222</v>
      </c>
      <c r="E32" s="90">
        <v>1073.6318701100001</v>
      </c>
      <c r="F32" s="90">
        <f t="shared" si="2"/>
        <v>41878.606320786224</v>
      </c>
      <c r="G32" s="91">
        <f t="shared" si="3"/>
        <v>0.3837338206168518</v>
      </c>
    </row>
    <row r="33" spans="1:7" x14ac:dyDescent="0.25">
      <c r="A33" s="20">
        <v>2019</v>
      </c>
      <c r="B33" s="89" t="s">
        <v>157</v>
      </c>
      <c r="C33" s="101">
        <v>109134.52</v>
      </c>
      <c r="D33" s="90">
        <v>40788.581249275667</v>
      </c>
      <c r="E33" s="90">
        <v>1043.3336014500001</v>
      </c>
      <c r="F33" s="90">
        <f t="shared" si="2"/>
        <v>41831.914850725669</v>
      </c>
      <c r="G33" s="91">
        <f t="shared" si="3"/>
        <v>0.38330598650844544</v>
      </c>
    </row>
    <row r="34" spans="1:7" x14ac:dyDescent="0.25">
      <c r="A34" s="20"/>
      <c r="B34" s="89"/>
      <c r="C34" s="101"/>
      <c r="D34" s="90"/>
      <c r="E34" s="90"/>
      <c r="F34" s="90"/>
      <c r="G34" s="91"/>
    </row>
    <row r="35" spans="1:7" x14ac:dyDescent="0.25">
      <c r="A35" s="58" t="s">
        <v>24</v>
      </c>
    </row>
    <row r="36" spans="1:7" ht="12.75" customHeight="1" x14ac:dyDescent="0.25">
      <c r="A36" s="51" t="s">
        <v>32</v>
      </c>
    </row>
    <row r="37" spans="1:7" x14ac:dyDescent="0.25">
      <c r="A37" s="51" t="s">
        <v>33</v>
      </c>
    </row>
    <row r="38" spans="1:7" x14ac:dyDescent="0.25">
      <c r="A38" s="51" t="s">
        <v>34</v>
      </c>
    </row>
    <row r="39" spans="1:7" x14ac:dyDescent="0.25">
      <c r="A39" s="51" t="s">
        <v>35</v>
      </c>
    </row>
    <row r="93" spans="3:7" ht="30" x14ac:dyDescent="0.25">
      <c r="C93" s="95" t="s">
        <v>4</v>
      </c>
      <c r="D93" s="95" t="s">
        <v>10</v>
      </c>
      <c r="E93" s="95" t="s">
        <v>11</v>
      </c>
      <c r="F93" s="95" t="s">
        <v>14</v>
      </c>
      <c r="G93" s="95" t="s">
        <v>12</v>
      </c>
    </row>
    <row r="94" spans="3:7" x14ac:dyDescent="0.25">
      <c r="C94" s="89" t="s">
        <v>7</v>
      </c>
      <c r="D94" s="87">
        <v>36889.841685070001</v>
      </c>
      <c r="E94" s="87">
        <v>15136.294028850001</v>
      </c>
      <c r="F94" s="87">
        <v>52026.135713920004</v>
      </c>
      <c r="G94" s="10">
        <v>0.47671566901031864</v>
      </c>
    </row>
    <row r="95" spans="3:7" x14ac:dyDescent="0.25">
      <c r="C95" s="89" t="s">
        <v>8</v>
      </c>
      <c r="D95" s="87">
        <v>36791.178115249997</v>
      </c>
      <c r="E95" s="87">
        <v>15124.322661370001</v>
      </c>
      <c r="F95" s="87">
        <v>51915.50077662</v>
      </c>
      <c r="G95" s="10">
        <v>0.47570192068119233</v>
      </c>
    </row>
    <row r="96" spans="3:7" x14ac:dyDescent="0.25">
      <c r="C96" s="89" t="s">
        <v>6</v>
      </c>
      <c r="D96" s="87">
        <v>37080.313911820005</v>
      </c>
      <c r="E96" s="87">
        <v>15375.56141201</v>
      </c>
      <c r="F96" s="87">
        <v>52455.875323830005</v>
      </c>
      <c r="G96" s="10">
        <v>0.48065337460438734</v>
      </c>
    </row>
    <row r="97" spans="3:7" x14ac:dyDescent="0.25">
      <c r="C97" s="89" t="s">
        <v>9</v>
      </c>
      <c r="D97" s="87">
        <v>36725.852252229997</v>
      </c>
      <c r="E97" s="87">
        <v>15373.743174310001</v>
      </c>
      <c r="F97" s="87">
        <v>52099.59542654</v>
      </c>
      <c r="G97" s="10">
        <v>0.47738878062175011</v>
      </c>
    </row>
    <row r="102" spans="3:7" ht="45" x14ac:dyDescent="0.25">
      <c r="C102" s="95" t="s">
        <v>4</v>
      </c>
      <c r="D102" s="95" t="s">
        <v>14</v>
      </c>
      <c r="E102" s="95" t="s">
        <v>15</v>
      </c>
      <c r="F102" s="95" t="s">
        <v>16</v>
      </c>
    </row>
    <row r="103" spans="3:7" x14ac:dyDescent="0.25">
      <c r="C103" s="89" t="s">
        <v>7</v>
      </c>
      <c r="D103" s="87">
        <v>52026.135713920004</v>
      </c>
      <c r="E103" s="10">
        <v>0.46001226241666993</v>
      </c>
      <c r="F103" s="10">
        <v>0.49345798272983504</v>
      </c>
    </row>
    <row r="104" spans="3:7" x14ac:dyDescent="0.25">
      <c r="C104" s="89" t="s">
        <v>8</v>
      </c>
      <c r="D104" s="87">
        <v>51915.50077662</v>
      </c>
      <c r="E104" s="10">
        <v>0.45903403431820894</v>
      </c>
      <c r="F104" s="10">
        <v>0.48911504064795208</v>
      </c>
    </row>
    <row r="105" spans="3:7" x14ac:dyDescent="0.25">
      <c r="C105" s="89" t="s">
        <v>6</v>
      </c>
      <c r="D105" s="87">
        <v>52455.875323830005</v>
      </c>
      <c r="E105" s="10">
        <v>0.46381199667507772</v>
      </c>
      <c r="F105" s="10">
        <v>0.4954378677422559</v>
      </c>
    </row>
    <row r="106" spans="3:7" x14ac:dyDescent="0.25">
      <c r="C106" s="89" t="s">
        <v>9</v>
      </c>
      <c r="D106" s="87">
        <v>52099.59542654</v>
      </c>
      <c r="E106" s="10">
        <v>0.46066178920037376</v>
      </c>
      <c r="F106" s="10">
        <v>0.49166216338170632</v>
      </c>
    </row>
    <row r="108" spans="3:7" ht="30" x14ac:dyDescent="0.25">
      <c r="C108" s="95" t="s">
        <v>4</v>
      </c>
      <c r="D108" s="95" t="s">
        <v>14</v>
      </c>
    </row>
    <row r="109" spans="3:7" x14ac:dyDescent="0.25">
      <c r="C109" s="89" t="s">
        <v>7</v>
      </c>
      <c r="D109" s="87">
        <v>55808.75571392</v>
      </c>
    </row>
    <row r="110" spans="3:7" x14ac:dyDescent="0.25">
      <c r="C110" s="89" t="s">
        <v>8</v>
      </c>
      <c r="D110" s="87">
        <v>55317.580776620001</v>
      </c>
    </row>
    <row r="111" spans="3:7" x14ac:dyDescent="0.25">
      <c r="C111" s="89" t="s">
        <v>6</v>
      </c>
      <c r="D111" s="87">
        <v>56032.675323830008</v>
      </c>
    </row>
    <row r="112" spans="3:7" x14ac:dyDescent="0.25">
      <c r="C112" s="89" t="s">
        <v>9</v>
      </c>
      <c r="D112" s="87">
        <v>55605.653430010003</v>
      </c>
    </row>
  </sheetData>
  <mergeCells count="6">
    <mergeCell ref="A20:G20"/>
    <mergeCell ref="A1:G1"/>
    <mergeCell ref="A2:G2"/>
    <mergeCell ref="A3:G3"/>
    <mergeCell ref="A18:G18"/>
    <mergeCell ref="A19:G1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="85" zoomScaleNormal="85" workbookViewId="0">
      <pane ySplit="5" topLeftCell="A15" activePane="bottomLeft" state="frozen"/>
      <selection sqref="A1:N1279"/>
      <selection pane="bottomLeft" activeCell="E31" sqref="E31"/>
    </sheetView>
  </sheetViews>
  <sheetFormatPr baseColWidth="10" defaultRowHeight="15" x14ac:dyDescent="0.25"/>
  <cols>
    <col min="1" max="1" width="49.85546875" style="119" customWidth="1"/>
    <col min="2" max="5" width="17.85546875" style="8" customWidth="1"/>
    <col min="6" max="6" width="16.85546875" style="21" bestFit="1" customWidth="1"/>
    <col min="7" max="235" width="11.42578125" style="111"/>
    <col min="236" max="236" width="25.85546875" style="111" customWidth="1"/>
    <col min="237" max="240" width="17.85546875" style="111" customWidth="1"/>
    <col min="241" max="491" width="11.42578125" style="111"/>
    <col min="492" max="492" width="25.85546875" style="111" customWidth="1"/>
    <col min="493" max="496" width="17.85546875" style="111" customWidth="1"/>
    <col min="497" max="747" width="11.42578125" style="111"/>
    <col min="748" max="748" width="25.85546875" style="111" customWidth="1"/>
    <col min="749" max="752" width="17.85546875" style="111" customWidth="1"/>
    <col min="753" max="1003" width="11.42578125" style="111"/>
    <col min="1004" max="1004" width="25.85546875" style="111" customWidth="1"/>
    <col min="1005" max="1008" width="17.85546875" style="111" customWidth="1"/>
    <col min="1009" max="1259" width="11.42578125" style="111"/>
    <col min="1260" max="1260" width="25.85546875" style="111" customWidth="1"/>
    <col min="1261" max="1264" width="17.85546875" style="111" customWidth="1"/>
    <col min="1265" max="1515" width="11.42578125" style="111"/>
    <col min="1516" max="1516" width="25.85546875" style="111" customWidth="1"/>
    <col min="1517" max="1520" width="17.85546875" style="111" customWidth="1"/>
    <col min="1521" max="1771" width="11.42578125" style="111"/>
    <col min="1772" max="1772" width="25.85546875" style="111" customWidth="1"/>
    <col min="1773" max="1776" width="17.85546875" style="111" customWidth="1"/>
    <col min="1777" max="2027" width="11.42578125" style="111"/>
    <col min="2028" max="2028" width="25.85546875" style="111" customWidth="1"/>
    <col min="2029" max="2032" width="17.85546875" style="111" customWidth="1"/>
    <col min="2033" max="2283" width="11.42578125" style="111"/>
    <col min="2284" max="2284" width="25.85546875" style="111" customWidth="1"/>
    <col min="2285" max="2288" width="17.85546875" style="111" customWidth="1"/>
    <col min="2289" max="2539" width="11.42578125" style="111"/>
    <col min="2540" max="2540" width="25.85546875" style="111" customWidth="1"/>
    <col min="2541" max="2544" width="17.85546875" style="111" customWidth="1"/>
    <col min="2545" max="2795" width="11.42578125" style="111"/>
    <col min="2796" max="2796" width="25.85546875" style="111" customWidth="1"/>
    <col min="2797" max="2800" width="17.85546875" style="111" customWidth="1"/>
    <col min="2801" max="3051" width="11.42578125" style="111"/>
    <col min="3052" max="3052" width="25.85546875" style="111" customWidth="1"/>
    <col min="3053" max="3056" width="17.85546875" style="111" customWidth="1"/>
    <col min="3057" max="3307" width="11.42578125" style="111"/>
    <col min="3308" max="3308" width="25.85546875" style="111" customWidth="1"/>
    <col min="3309" max="3312" width="17.85546875" style="111" customWidth="1"/>
    <col min="3313" max="3563" width="11.42578125" style="111"/>
    <col min="3564" max="3564" width="25.85546875" style="111" customWidth="1"/>
    <col min="3565" max="3568" width="17.85546875" style="111" customWidth="1"/>
    <col min="3569" max="3819" width="11.42578125" style="111"/>
    <col min="3820" max="3820" width="25.85546875" style="111" customWidth="1"/>
    <col min="3821" max="3824" width="17.85546875" style="111" customWidth="1"/>
    <col min="3825" max="4075" width="11.42578125" style="111"/>
    <col min="4076" max="4076" width="25.85546875" style="111" customWidth="1"/>
    <col min="4077" max="4080" width="17.85546875" style="111" customWidth="1"/>
    <col min="4081" max="4331" width="11.42578125" style="111"/>
    <col min="4332" max="4332" width="25.85546875" style="111" customWidth="1"/>
    <col min="4333" max="4336" width="17.85546875" style="111" customWidth="1"/>
    <col min="4337" max="4587" width="11.42578125" style="111"/>
    <col min="4588" max="4588" width="25.85546875" style="111" customWidth="1"/>
    <col min="4589" max="4592" width="17.85546875" style="111" customWidth="1"/>
    <col min="4593" max="4843" width="11.42578125" style="111"/>
    <col min="4844" max="4844" width="25.85546875" style="111" customWidth="1"/>
    <col min="4845" max="4848" width="17.85546875" style="111" customWidth="1"/>
    <col min="4849" max="5099" width="11.42578125" style="111"/>
    <col min="5100" max="5100" width="25.85546875" style="111" customWidth="1"/>
    <col min="5101" max="5104" width="17.85546875" style="111" customWidth="1"/>
    <col min="5105" max="5355" width="11.42578125" style="111"/>
    <col min="5356" max="5356" width="25.85546875" style="111" customWidth="1"/>
    <col min="5357" max="5360" width="17.85546875" style="111" customWidth="1"/>
    <col min="5361" max="5611" width="11.42578125" style="111"/>
    <col min="5612" max="5612" width="25.85546875" style="111" customWidth="1"/>
    <col min="5613" max="5616" width="17.85546875" style="111" customWidth="1"/>
    <col min="5617" max="5867" width="11.42578125" style="111"/>
    <col min="5868" max="5868" width="25.85546875" style="111" customWidth="1"/>
    <col min="5869" max="5872" width="17.85546875" style="111" customWidth="1"/>
    <col min="5873" max="6123" width="11.42578125" style="111"/>
    <col min="6124" max="6124" width="25.85546875" style="111" customWidth="1"/>
    <col min="6125" max="6128" width="17.85546875" style="111" customWidth="1"/>
    <col min="6129" max="6379" width="11.42578125" style="111"/>
    <col min="6380" max="6380" width="25.85546875" style="111" customWidth="1"/>
    <col min="6381" max="6384" width="17.85546875" style="111" customWidth="1"/>
    <col min="6385" max="6635" width="11.42578125" style="111"/>
    <col min="6636" max="6636" width="25.85546875" style="111" customWidth="1"/>
    <col min="6637" max="6640" width="17.85546875" style="111" customWidth="1"/>
    <col min="6641" max="6891" width="11.42578125" style="111"/>
    <col min="6892" max="6892" width="25.85546875" style="111" customWidth="1"/>
    <col min="6893" max="6896" width="17.85546875" style="111" customWidth="1"/>
    <col min="6897" max="7147" width="11.42578125" style="111"/>
    <col min="7148" max="7148" width="25.85546875" style="111" customWidth="1"/>
    <col min="7149" max="7152" width="17.85546875" style="111" customWidth="1"/>
    <col min="7153" max="7403" width="11.42578125" style="111"/>
    <col min="7404" max="7404" width="25.85546875" style="111" customWidth="1"/>
    <col min="7405" max="7408" width="17.85546875" style="111" customWidth="1"/>
    <col min="7409" max="7659" width="11.42578125" style="111"/>
    <col min="7660" max="7660" width="25.85546875" style="111" customWidth="1"/>
    <col min="7661" max="7664" width="17.85546875" style="111" customWidth="1"/>
    <col min="7665" max="7915" width="11.42578125" style="111"/>
    <col min="7916" max="7916" width="25.85546875" style="111" customWidth="1"/>
    <col min="7917" max="7920" width="17.85546875" style="111" customWidth="1"/>
    <col min="7921" max="8171" width="11.42578125" style="111"/>
    <col min="8172" max="8172" width="25.85546875" style="111" customWidth="1"/>
    <col min="8173" max="8176" width="17.85546875" style="111" customWidth="1"/>
    <col min="8177" max="8427" width="11.42578125" style="111"/>
    <col min="8428" max="8428" width="25.85546875" style="111" customWidth="1"/>
    <col min="8429" max="8432" width="17.85546875" style="111" customWidth="1"/>
    <col min="8433" max="8683" width="11.42578125" style="111"/>
    <col min="8684" max="8684" width="25.85546875" style="111" customWidth="1"/>
    <col min="8685" max="8688" width="17.85546875" style="111" customWidth="1"/>
    <col min="8689" max="8939" width="11.42578125" style="111"/>
    <col min="8940" max="8940" width="25.85546875" style="111" customWidth="1"/>
    <col min="8941" max="8944" width="17.85546875" style="111" customWidth="1"/>
    <col min="8945" max="9195" width="11.42578125" style="111"/>
    <col min="9196" max="9196" width="25.85546875" style="111" customWidth="1"/>
    <col min="9197" max="9200" width="17.85546875" style="111" customWidth="1"/>
    <col min="9201" max="9451" width="11.42578125" style="111"/>
    <col min="9452" max="9452" width="25.85546875" style="111" customWidth="1"/>
    <col min="9453" max="9456" width="17.85546875" style="111" customWidth="1"/>
    <col min="9457" max="9707" width="11.42578125" style="111"/>
    <col min="9708" max="9708" width="25.85546875" style="111" customWidth="1"/>
    <col min="9709" max="9712" width="17.85546875" style="111" customWidth="1"/>
    <col min="9713" max="9963" width="11.42578125" style="111"/>
    <col min="9964" max="9964" width="25.85546875" style="111" customWidth="1"/>
    <col min="9965" max="9968" width="17.85546875" style="111" customWidth="1"/>
    <col min="9969" max="10219" width="11.42578125" style="111"/>
    <col min="10220" max="10220" width="25.85546875" style="111" customWidth="1"/>
    <col min="10221" max="10224" width="17.85546875" style="111" customWidth="1"/>
    <col min="10225" max="10475" width="11.42578125" style="111"/>
    <col min="10476" max="10476" width="25.85546875" style="111" customWidth="1"/>
    <col min="10477" max="10480" width="17.85546875" style="111" customWidth="1"/>
    <col min="10481" max="10731" width="11.42578125" style="111"/>
    <col min="10732" max="10732" width="25.85546875" style="111" customWidth="1"/>
    <col min="10733" max="10736" width="17.85546875" style="111" customWidth="1"/>
    <col min="10737" max="10987" width="11.42578125" style="111"/>
    <col min="10988" max="10988" width="25.85546875" style="111" customWidth="1"/>
    <col min="10989" max="10992" width="17.85546875" style="111" customWidth="1"/>
    <col min="10993" max="11243" width="11.42578125" style="111"/>
    <col min="11244" max="11244" width="25.85546875" style="111" customWidth="1"/>
    <col min="11245" max="11248" width="17.85546875" style="111" customWidth="1"/>
    <col min="11249" max="11499" width="11.42578125" style="111"/>
    <col min="11500" max="11500" width="25.85546875" style="111" customWidth="1"/>
    <col min="11501" max="11504" width="17.85546875" style="111" customWidth="1"/>
    <col min="11505" max="11755" width="11.42578125" style="111"/>
    <col min="11756" max="11756" width="25.85546875" style="111" customWidth="1"/>
    <col min="11757" max="11760" width="17.85546875" style="111" customWidth="1"/>
    <col min="11761" max="12011" width="11.42578125" style="111"/>
    <col min="12012" max="12012" width="25.85546875" style="111" customWidth="1"/>
    <col min="12013" max="12016" width="17.85546875" style="111" customWidth="1"/>
    <col min="12017" max="12267" width="11.42578125" style="111"/>
    <col min="12268" max="12268" width="25.85546875" style="111" customWidth="1"/>
    <col min="12269" max="12272" width="17.85546875" style="111" customWidth="1"/>
    <col min="12273" max="12523" width="11.42578125" style="111"/>
    <col min="12524" max="12524" width="25.85546875" style="111" customWidth="1"/>
    <col min="12525" max="12528" width="17.85546875" style="111" customWidth="1"/>
    <col min="12529" max="12779" width="11.42578125" style="111"/>
    <col min="12780" max="12780" width="25.85546875" style="111" customWidth="1"/>
    <col min="12781" max="12784" width="17.85546875" style="111" customWidth="1"/>
    <col min="12785" max="13035" width="11.42578125" style="111"/>
    <col min="13036" max="13036" width="25.85546875" style="111" customWidth="1"/>
    <col min="13037" max="13040" width="17.85546875" style="111" customWidth="1"/>
    <col min="13041" max="13291" width="11.42578125" style="111"/>
    <col min="13292" max="13292" width="25.85546875" style="111" customWidth="1"/>
    <col min="13293" max="13296" width="17.85546875" style="111" customWidth="1"/>
    <col min="13297" max="13547" width="11.42578125" style="111"/>
    <col min="13548" max="13548" width="25.85546875" style="111" customWidth="1"/>
    <col min="13549" max="13552" width="17.85546875" style="111" customWidth="1"/>
    <col min="13553" max="13803" width="11.42578125" style="111"/>
    <col min="13804" max="13804" width="25.85546875" style="111" customWidth="1"/>
    <col min="13805" max="13808" width="17.85546875" style="111" customWidth="1"/>
    <col min="13809" max="14059" width="11.42578125" style="111"/>
    <col min="14060" max="14060" width="25.85546875" style="111" customWidth="1"/>
    <col min="14061" max="14064" width="17.85546875" style="111" customWidth="1"/>
    <col min="14065" max="14315" width="11.42578125" style="111"/>
    <col min="14316" max="14316" width="25.85546875" style="111" customWidth="1"/>
    <col min="14317" max="14320" width="17.85546875" style="111" customWidth="1"/>
    <col min="14321" max="14571" width="11.42578125" style="111"/>
    <col min="14572" max="14572" width="25.85546875" style="111" customWidth="1"/>
    <col min="14573" max="14576" width="17.85546875" style="111" customWidth="1"/>
    <col min="14577" max="14827" width="11.42578125" style="111"/>
    <col min="14828" max="14828" width="25.85546875" style="111" customWidth="1"/>
    <col min="14829" max="14832" width="17.85546875" style="111" customWidth="1"/>
    <col min="14833" max="15083" width="11.42578125" style="111"/>
    <col min="15084" max="15084" width="25.85546875" style="111" customWidth="1"/>
    <col min="15085" max="15088" width="17.85546875" style="111" customWidth="1"/>
    <col min="15089" max="15339" width="11.42578125" style="111"/>
    <col min="15340" max="15340" width="25.85546875" style="111" customWidth="1"/>
    <col min="15341" max="15344" width="17.85546875" style="111" customWidth="1"/>
    <col min="15345" max="15595" width="11.42578125" style="111"/>
    <col min="15596" max="15596" width="25.85546875" style="111" customWidth="1"/>
    <col min="15597" max="15600" width="17.85546875" style="111" customWidth="1"/>
    <col min="15601" max="15851" width="11.42578125" style="111"/>
    <col min="15852" max="15852" width="25.85546875" style="111" customWidth="1"/>
    <col min="15853" max="15856" width="17.85546875" style="111" customWidth="1"/>
    <col min="15857" max="16107" width="11.42578125" style="111"/>
    <col min="16108" max="16108" width="25.85546875" style="111" customWidth="1"/>
    <col min="16109" max="16112" width="17.85546875" style="111" customWidth="1"/>
    <col min="16113" max="16384" width="11.42578125" style="111"/>
  </cols>
  <sheetData>
    <row r="1" spans="1:5" ht="27" customHeight="1" x14ac:dyDescent="0.25">
      <c r="A1" s="136" t="s">
        <v>300</v>
      </c>
      <c r="B1" s="136"/>
      <c r="C1" s="136"/>
      <c r="D1" s="136"/>
      <c r="E1" s="136"/>
    </row>
    <row r="2" spans="1:5" x14ac:dyDescent="0.25">
      <c r="A2" s="137" t="s">
        <v>213</v>
      </c>
      <c r="B2" s="137"/>
      <c r="C2" s="137"/>
      <c r="D2" s="137"/>
      <c r="E2" s="137"/>
    </row>
    <row r="3" spans="1:5" x14ac:dyDescent="0.25">
      <c r="A3" s="136" t="s">
        <v>276</v>
      </c>
      <c r="B3" s="136"/>
      <c r="C3" s="136"/>
      <c r="D3" s="136"/>
      <c r="E3" s="136"/>
    </row>
    <row r="4" spans="1:5" x14ac:dyDescent="0.25">
      <c r="A4" s="22"/>
      <c r="B4" s="23"/>
      <c r="C4" s="23"/>
      <c r="D4" s="23"/>
      <c r="E4" s="24"/>
    </row>
    <row r="5" spans="1:5" ht="30" customHeight="1" x14ac:dyDescent="0.25">
      <c r="A5" s="107" t="s">
        <v>301</v>
      </c>
      <c r="B5" s="107" t="s">
        <v>302</v>
      </c>
      <c r="C5" s="107" t="s">
        <v>303</v>
      </c>
      <c r="D5" s="107" t="s">
        <v>168</v>
      </c>
      <c r="E5" s="107" t="s">
        <v>277</v>
      </c>
    </row>
    <row r="6" spans="1:5" ht="18" customHeight="1" x14ac:dyDescent="0.25">
      <c r="A6" s="22" t="s">
        <v>304</v>
      </c>
      <c r="B6" s="19">
        <v>20636.62471</v>
      </c>
      <c r="C6" s="25">
        <v>438.60583999999994</v>
      </c>
      <c r="D6" s="25">
        <v>21075.23055</v>
      </c>
      <c r="E6" s="118">
        <v>5.166943763174421E-4</v>
      </c>
    </row>
    <row r="7" spans="1:5" ht="18" customHeight="1" x14ac:dyDescent="0.25">
      <c r="A7" s="22" t="s">
        <v>305</v>
      </c>
      <c r="B7" s="19">
        <v>0</v>
      </c>
      <c r="C7" s="25">
        <v>0</v>
      </c>
      <c r="D7" s="25">
        <v>0</v>
      </c>
      <c r="E7" s="118">
        <v>0</v>
      </c>
    </row>
    <row r="8" spans="1:5" ht="18" customHeight="1" x14ac:dyDescent="0.25">
      <c r="A8" s="22" t="s">
        <v>306</v>
      </c>
      <c r="B8" s="19">
        <v>20921.264640000001</v>
      </c>
      <c r="C8" s="25">
        <v>0</v>
      </c>
      <c r="D8" s="25">
        <v>20921.264640000001</v>
      </c>
      <c r="E8" s="118">
        <v>5.129196456138866E-4</v>
      </c>
    </row>
    <row r="9" spans="1:5" ht="18" customHeight="1" x14ac:dyDescent="0.25">
      <c r="A9" s="22" t="s">
        <v>307</v>
      </c>
      <c r="B9" s="19">
        <v>5273.2657900000004</v>
      </c>
      <c r="C9" s="25">
        <v>0</v>
      </c>
      <c r="D9" s="25">
        <v>5273.2657900000004</v>
      </c>
      <c r="E9" s="118">
        <v>1.2928289311265229E-4</v>
      </c>
    </row>
    <row r="10" spans="1:5" ht="18" customHeight="1" x14ac:dyDescent="0.25">
      <c r="A10" s="22" t="s">
        <v>308</v>
      </c>
      <c r="B10" s="19">
        <v>97570.637749999994</v>
      </c>
      <c r="C10" s="25">
        <v>0</v>
      </c>
      <c r="D10" s="25">
        <v>97570.637749999994</v>
      </c>
      <c r="E10" s="118">
        <v>2.3921066818000393E-3</v>
      </c>
    </row>
    <row r="11" spans="1:5" ht="18" customHeight="1" x14ac:dyDescent="0.25">
      <c r="A11" s="22" t="s">
        <v>309</v>
      </c>
      <c r="B11" s="19">
        <v>0</v>
      </c>
      <c r="C11" s="25">
        <v>412.29037</v>
      </c>
      <c r="D11" s="25">
        <v>412.29037</v>
      </c>
      <c r="E11" s="118">
        <v>1.010798506253292E-5</v>
      </c>
    </row>
    <row r="12" spans="1:5" ht="18" customHeight="1" x14ac:dyDescent="0.25">
      <c r="A12" s="22" t="s">
        <v>310</v>
      </c>
      <c r="B12" s="19">
        <v>0</v>
      </c>
      <c r="C12" s="25">
        <v>0</v>
      </c>
      <c r="D12" s="25">
        <v>0</v>
      </c>
      <c r="E12" s="118">
        <v>0</v>
      </c>
    </row>
    <row r="13" spans="1:5" ht="18" customHeight="1" x14ac:dyDescent="0.25">
      <c r="A13" s="22" t="s">
        <v>311</v>
      </c>
      <c r="B13" s="19">
        <v>454994.05853999994</v>
      </c>
      <c r="C13" s="25">
        <v>411.70161999999999</v>
      </c>
      <c r="D13" s="25">
        <v>455405.76015999995</v>
      </c>
      <c r="E13" s="118">
        <v>1.1165030658098389E-2</v>
      </c>
    </row>
    <row r="14" spans="1:5" ht="18" customHeight="1" x14ac:dyDescent="0.25">
      <c r="A14" s="22" t="s">
        <v>312</v>
      </c>
      <c r="B14" s="19">
        <v>832383.19441</v>
      </c>
      <c r="C14" s="25">
        <v>4222.5333700000001</v>
      </c>
      <c r="D14" s="51">
        <v>836605.72777999996</v>
      </c>
      <c r="E14" s="118">
        <v>2.0510782727303868E-2</v>
      </c>
    </row>
    <row r="15" spans="1:5" ht="18" customHeight="1" x14ac:dyDescent="0.25">
      <c r="A15" s="22" t="s">
        <v>313</v>
      </c>
      <c r="B15" s="19">
        <v>438467.47485</v>
      </c>
      <c r="C15" s="25">
        <v>1967.02073</v>
      </c>
      <c r="D15" s="51">
        <v>440434.49557999999</v>
      </c>
      <c r="E15" s="118">
        <v>1.0797985173281784E-2</v>
      </c>
    </row>
    <row r="16" spans="1:5" ht="18" customHeight="1" x14ac:dyDescent="0.25">
      <c r="A16" s="22" t="s">
        <v>314</v>
      </c>
      <c r="B16" s="19">
        <v>0</v>
      </c>
      <c r="C16" s="25">
        <v>2838.0879500000001</v>
      </c>
      <c r="D16" s="51">
        <v>2838.0879500000001</v>
      </c>
      <c r="E16" s="118">
        <v>6.9580452739545379E-5</v>
      </c>
    </row>
    <row r="17" spans="1:6" ht="18" customHeight="1" x14ac:dyDescent="0.25">
      <c r="A17" s="22" t="s">
        <v>315</v>
      </c>
      <c r="B17" s="19">
        <v>10489.527539999999</v>
      </c>
      <c r="C17" s="25">
        <v>4592.0525399999997</v>
      </c>
      <c r="D17" s="51">
        <v>15081.58008</v>
      </c>
      <c r="E17" s="118">
        <v>3.6975005302217954E-4</v>
      </c>
    </row>
    <row r="18" spans="1:6" ht="18" customHeight="1" x14ac:dyDescent="0.25">
      <c r="A18" s="22" t="s">
        <v>316</v>
      </c>
      <c r="B18" s="19">
        <v>89542.347200000004</v>
      </c>
      <c r="C18" s="25">
        <v>3388.4736100000005</v>
      </c>
      <c r="D18" s="51">
        <v>92930.820810000005</v>
      </c>
      <c r="E18" s="118">
        <v>2.2783538422117486E-3</v>
      </c>
    </row>
    <row r="19" spans="1:6" ht="18" customHeight="1" x14ac:dyDescent="0.25">
      <c r="A19" s="22" t="s">
        <v>317</v>
      </c>
      <c r="B19" s="19">
        <v>422616.21161</v>
      </c>
      <c r="C19" s="25">
        <v>0</v>
      </c>
      <c r="D19" s="51">
        <v>422616.21161</v>
      </c>
      <c r="E19" s="118">
        <v>1.0361140266599319E-2</v>
      </c>
    </row>
    <row r="20" spans="1:6" ht="18" customHeight="1" x14ac:dyDescent="0.25">
      <c r="A20" s="22" t="s">
        <v>318</v>
      </c>
      <c r="B20" s="19">
        <v>75071.490099999995</v>
      </c>
      <c r="C20" s="25">
        <v>0</v>
      </c>
      <c r="D20" s="51">
        <v>75071.490099999995</v>
      </c>
      <c r="E20" s="118">
        <v>1.8405026063375866E-3</v>
      </c>
    </row>
    <row r="21" spans="1:6" ht="18" customHeight="1" x14ac:dyDescent="0.25">
      <c r="A21" s="22" t="s">
        <v>319</v>
      </c>
      <c r="B21" s="19">
        <v>6108882.9107000008</v>
      </c>
      <c r="C21" s="25">
        <v>0</v>
      </c>
      <c r="D21" s="51">
        <v>6108882.9107000008</v>
      </c>
      <c r="E21" s="118">
        <v>0.14976943849093111</v>
      </c>
    </row>
    <row r="22" spans="1:6" ht="18" customHeight="1" x14ac:dyDescent="0.25">
      <c r="A22" s="22" t="s">
        <v>320</v>
      </c>
      <c r="B22" s="19">
        <v>675551.40411</v>
      </c>
      <c r="C22" s="25">
        <v>1910.95652</v>
      </c>
      <c r="D22" s="51">
        <v>677462.36063000001</v>
      </c>
      <c r="E22" s="118">
        <v>1.6609118039008115E-2</v>
      </c>
    </row>
    <row r="23" spans="1:6" ht="18" customHeight="1" x14ac:dyDescent="0.25">
      <c r="A23" s="22" t="s">
        <v>321</v>
      </c>
      <c r="B23" s="19">
        <v>117548.65544</v>
      </c>
      <c r="C23" s="25">
        <v>0</v>
      </c>
      <c r="D23" s="51">
        <v>117548.65544</v>
      </c>
      <c r="E23" s="118">
        <v>2.8819010575200895E-3</v>
      </c>
    </row>
    <row r="24" spans="1:6" ht="18" customHeight="1" x14ac:dyDescent="0.25">
      <c r="A24" s="26" t="s">
        <v>322</v>
      </c>
      <c r="B24" s="81">
        <f>SUM(B6:B23)</f>
        <v>9369949.0673900004</v>
      </c>
      <c r="C24" s="81">
        <f>SUM(C6:C23)</f>
        <v>20181.722550000002</v>
      </c>
      <c r="D24" s="44">
        <f>SUM(D6:D23)</f>
        <v>9390130.7899400014</v>
      </c>
      <c r="E24" s="27">
        <f t="shared" ref="E24" si="0">+D24/$D$31</f>
        <v>0.23021469494896032</v>
      </c>
    </row>
    <row r="25" spans="1:6" ht="18" customHeight="1" x14ac:dyDescent="0.25">
      <c r="A25" s="28" t="s">
        <v>77</v>
      </c>
      <c r="B25" s="29">
        <v>11396143.942989999</v>
      </c>
      <c r="C25" s="29">
        <v>0</v>
      </c>
      <c r="D25" s="29">
        <v>11396143.942989999</v>
      </c>
      <c r="E25" s="30">
        <v>0.2793954482764609</v>
      </c>
    </row>
    <row r="26" spans="1:6" ht="18" customHeight="1" x14ac:dyDescent="0.25">
      <c r="A26" s="28" t="s">
        <v>82</v>
      </c>
      <c r="B26" s="29">
        <v>18560024.406180002</v>
      </c>
      <c r="C26" s="29">
        <v>0</v>
      </c>
      <c r="D26" s="29">
        <v>18560024.406180002</v>
      </c>
      <c r="E26" s="30">
        <v>0.4550299087944108</v>
      </c>
    </row>
    <row r="27" spans="1:6" ht="18" customHeight="1" x14ac:dyDescent="0.25">
      <c r="A27" s="28" t="s">
        <v>133</v>
      </c>
      <c r="B27" s="29">
        <v>707882.4929190001</v>
      </c>
      <c r="C27" s="29">
        <v>0</v>
      </c>
      <c r="D27" s="29">
        <v>707882.4929190001</v>
      </c>
      <c r="E27" s="30">
        <v>1.7354918244764771E-2</v>
      </c>
      <c r="F27" s="111"/>
    </row>
    <row r="28" spans="1:6" ht="18" customHeight="1" x14ac:dyDescent="0.25">
      <c r="A28" s="28" t="s">
        <v>131</v>
      </c>
      <c r="B28" s="29">
        <v>665232.95160999999</v>
      </c>
      <c r="C28" s="29">
        <v>0</v>
      </c>
      <c r="D28" s="29">
        <v>665232.95160999999</v>
      </c>
      <c r="E28" s="30">
        <v>1.6309293709621607E-2</v>
      </c>
      <c r="F28" s="111"/>
    </row>
    <row r="29" spans="1:6" ht="18" customHeight="1" x14ac:dyDescent="0.25">
      <c r="A29" s="28" t="s">
        <v>125</v>
      </c>
      <c r="B29" s="29">
        <v>69166.666666666395</v>
      </c>
      <c r="C29" s="29">
        <v>0</v>
      </c>
      <c r="D29" s="29">
        <v>69166.666666666395</v>
      </c>
      <c r="E29" s="30">
        <v>1.695736025781678E-3</v>
      </c>
      <c r="F29" s="111"/>
    </row>
    <row r="30" spans="1:6" s="11" customFormat="1" ht="18" customHeight="1" x14ac:dyDescent="0.25">
      <c r="A30" s="26" t="s">
        <v>323</v>
      </c>
      <c r="B30" s="44">
        <f>SUM(B25:B29)</f>
        <v>31398450.460365668</v>
      </c>
      <c r="C30" s="44">
        <f t="shared" ref="C30" si="1">SUM(C25:C29)</f>
        <v>0</v>
      </c>
      <c r="D30" s="44">
        <f>SUM(D25:D29)</f>
        <v>31398450.460365668</v>
      </c>
      <c r="E30" s="132">
        <f t="shared" ref="E30:E31" si="2">+D30/$D$31</f>
        <v>0.7697853050510397</v>
      </c>
    </row>
    <row r="31" spans="1:6" ht="18" customHeight="1" x14ac:dyDescent="0.25">
      <c r="A31" s="31" t="s">
        <v>324</v>
      </c>
      <c r="B31" s="107">
        <f>+B24+B30</f>
        <v>40768399.52775567</v>
      </c>
      <c r="C31" s="107">
        <f>+C24+C30</f>
        <v>20181.722550000002</v>
      </c>
      <c r="D31" s="65">
        <f>+D24+D30</f>
        <v>40788581.250305668</v>
      </c>
      <c r="E31" s="32">
        <f>+D31/$D$31</f>
        <v>1</v>
      </c>
    </row>
    <row r="32" spans="1:6" x14ac:dyDescent="0.25">
      <c r="A32" s="43"/>
      <c r="B32" s="23"/>
      <c r="C32" s="82"/>
      <c r="D32" s="39"/>
      <c r="E32" s="25"/>
    </row>
    <row r="33" spans="1:6" x14ac:dyDescent="0.25">
      <c r="A33" s="58" t="s">
        <v>24</v>
      </c>
      <c r="B33" s="23"/>
      <c r="C33" s="23"/>
      <c r="D33" s="39"/>
      <c r="E33" s="25"/>
    </row>
    <row r="34" spans="1:6" s="34" customFormat="1" x14ac:dyDescent="0.2">
      <c r="A34" s="25" t="s">
        <v>325</v>
      </c>
      <c r="B34" s="33"/>
      <c r="C34" s="33"/>
      <c r="D34" s="33"/>
      <c r="E34" s="33"/>
      <c r="F34" s="42"/>
    </row>
    <row r="35" spans="1:6" s="34" customFormat="1" x14ac:dyDescent="0.2">
      <c r="A35" s="25" t="s">
        <v>326</v>
      </c>
      <c r="B35" s="33"/>
      <c r="C35" s="33"/>
      <c r="D35" s="33"/>
      <c r="E35" s="33"/>
      <c r="F35" s="42"/>
    </row>
    <row r="36" spans="1:6" s="34" customFormat="1" x14ac:dyDescent="0.2">
      <c r="A36" s="25" t="s">
        <v>327</v>
      </c>
      <c r="B36" s="33"/>
      <c r="C36" s="33"/>
      <c r="D36" s="33"/>
      <c r="E36" s="33"/>
      <c r="F36" s="42"/>
    </row>
    <row r="37" spans="1:6" s="34" customFormat="1" x14ac:dyDescent="0.2">
      <c r="A37" s="25" t="s">
        <v>35</v>
      </c>
      <c r="B37" s="33"/>
      <c r="C37" s="33"/>
      <c r="D37" s="33"/>
      <c r="E37" s="33"/>
      <c r="F37" s="42"/>
    </row>
    <row r="38" spans="1:6" s="34" customFormat="1" ht="11.25" x14ac:dyDescent="0.2">
      <c r="A38" s="5"/>
      <c r="B38" s="2"/>
      <c r="C38" s="2"/>
      <c r="D38" s="2"/>
      <c r="E38" s="2"/>
      <c r="F38" s="42"/>
    </row>
    <row r="39" spans="1:6" s="34" customFormat="1" ht="11.25" x14ac:dyDescent="0.2">
      <c r="A39" s="6"/>
      <c r="B39" s="2"/>
      <c r="C39" s="2"/>
      <c r="D39" s="2"/>
      <c r="E39" s="2"/>
      <c r="F39" s="42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5" activePane="bottomLeft" state="frozen"/>
      <selection sqref="A1:N1279"/>
      <selection pane="bottomLeft" activeCell="C23" sqref="C23"/>
    </sheetView>
  </sheetViews>
  <sheetFormatPr baseColWidth="10" defaultColWidth="17.85546875" defaultRowHeight="15" x14ac:dyDescent="0.25"/>
  <cols>
    <col min="1" max="1" width="37.85546875" style="111" customWidth="1"/>
    <col min="2" max="2" width="16.140625" style="111" customWidth="1"/>
    <col min="3" max="3" width="17.28515625" style="111" customWidth="1"/>
    <col min="4" max="4" width="15.28515625" style="21" customWidth="1"/>
    <col min="5" max="5" width="20" style="8" bestFit="1" customWidth="1"/>
    <col min="6" max="6" width="19.42578125" style="8" bestFit="1" customWidth="1"/>
    <col min="7" max="7" width="18.42578125" style="8" bestFit="1" customWidth="1"/>
    <col min="8" max="8" width="20.140625" style="8" bestFit="1" customWidth="1"/>
    <col min="9" max="240" width="17.85546875" style="8"/>
    <col min="241" max="241" width="37.85546875" style="8" customWidth="1"/>
    <col min="242" max="242" width="16.140625" style="8" customWidth="1"/>
    <col min="243" max="243" width="17.28515625" style="8" customWidth="1"/>
    <col min="244" max="244" width="11.42578125" style="8" customWidth="1"/>
    <col min="245" max="245" width="15.28515625" style="8" customWidth="1"/>
    <col min="246" max="246" width="20" style="8" bestFit="1" customWidth="1"/>
    <col min="247" max="496" width="17.85546875" style="8"/>
    <col min="497" max="497" width="37.85546875" style="8" customWidth="1"/>
    <col min="498" max="498" width="16.140625" style="8" customWidth="1"/>
    <col min="499" max="499" width="17.28515625" style="8" customWidth="1"/>
    <col min="500" max="500" width="11.42578125" style="8" customWidth="1"/>
    <col min="501" max="501" width="15.28515625" style="8" customWidth="1"/>
    <col min="502" max="502" width="20" style="8" bestFit="1" customWidth="1"/>
    <col min="503" max="752" width="17.85546875" style="8"/>
    <col min="753" max="753" width="37.85546875" style="8" customWidth="1"/>
    <col min="754" max="754" width="16.140625" style="8" customWidth="1"/>
    <col min="755" max="755" width="17.28515625" style="8" customWidth="1"/>
    <col min="756" max="756" width="11.42578125" style="8" customWidth="1"/>
    <col min="757" max="757" width="15.28515625" style="8" customWidth="1"/>
    <col min="758" max="758" width="20" style="8" bestFit="1" customWidth="1"/>
    <col min="759" max="1008" width="17.85546875" style="8"/>
    <col min="1009" max="1009" width="37.85546875" style="8" customWidth="1"/>
    <col min="1010" max="1010" width="16.140625" style="8" customWidth="1"/>
    <col min="1011" max="1011" width="17.28515625" style="8" customWidth="1"/>
    <col min="1012" max="1012" width="11.42578125" style="8" customWidth="1"/>
    <col min="1013" max="1013" width="15.28515625" style="8" customWidth="1"/>
    <col min="1014" max="1014" width="20" style="8" bestFit="1" customWidth="1"/>
    <col min="1015" max="1264" width="17.85546875" style="8"/>
    <col min="1265" max="1265" width="37.85546875" style="8" customWidth="1"/>
    <col min="1266" max="1266" width="16.140625" style="8" customWidth="1"/>
    <col min="1267" max="1267" width="17.28515625" style="8" customWidth="1"/>
    <col min="1268" max="1268" width="11.42578125" style="8" customWidth="1"/>
    <col min="1269" max="1269" width="15.28515625" style="8" customWidth="1"/>
    <col min="1270" max="1270" width="20" style="8" bestFit="1" customWidth="1"/>
    <col min="1271" max="1520" width="17.85546875" style="8"/>
    <col min="1521" max="1521" width="37.85546875" style="8" customWidth="1"/>
    <col min="1522" max="1522" width="16.140625" style="8" customWidth="1"/>
    <col min="1523" max="1523" width="17.28515625" style="8" customWidth="1"/>
    <col min="1524" max="1524" width="11.42578125" style="8" customWidth="1"/>
    <col min="1525" max="1525" width="15.28515625" style="8" customWidth="1"/>
    <col min="1526" max="1526" width="20" style="8" bestFit="1" customWidth="1"/>
    <col min="1527" max="1776" width="17.85546875" style="8"/>
    <col min="1777" max="1777" width="37.85546875" style="8" customWidth="1"/>
    <col min="1778" max="1778" width="16.140625" style="8" customWidth="1"/>
    <col min="1779" max="1779" width="17.28515625" style="8" customWidth="1"/>
    <col min="1780" max="1780" width="11.42578125" style="8" customWidth="1"/>
    <col min="1781" max="1781" width="15.28515625" style="8" customWidth="1"/>
    <col min="1782" max="1782" width="20" style="8" bestFit="1" customWidth="1"/>
    <col min="1783" max="2032" width="17.85546875" style="8"/>
    <col min="2033" max="2033" width="37.85546875" style="8" customWidth="1"/>
    <col min="2034" max="2034" width="16.140625" style="8" customWidth="1"/>
    <col min="2035" max="2035" width="17.28515625" style="8" customWidth="1"/>
    <col min="2036" max="2036" width="11.42578125" style="8" customWidth="1"/>
    <col min="2037" max="2037" width="15.28515625" style="8" customWidth="1"/>
    <col min="2038" max="2038" width="20" style="8" bestFit="1" customWidth="1"/>
    <col min="2039" max="2288" width="17.85546875" style="8"/>
    <col min="2289" max="2289" width="37.85546875" style="8" customWidth="1"/>
    <col min="2290" max="2290" width="16.140625" style="8" customWidth="1"/>
    <col min="2291" max="2291" width="17.28515625" style="8" customWidth="1"/>
    <col min="2292" max="2292" width="11.42578125" style="8" customWidth="1"/>
    <col min="2293" max="2293" width="15.28515625" style="8" customWidth="1"/>
    <col min="2294" max="2294" width="20" style="8" bestFit="1" customWidth="1"/>
    <col min="2295" max="2544" width="17.85546875" style="8"/>
    <col min="2545" max="2545" width="37.85546875" style="8" customWidth="1"/>
    <col min="2546" max="2546" width="16.140625" style="8" customWidth="1"/>
    <col min="2547" max="2547" width="17.28515625" style="8" customWidth="1"/>
    <col min="2548" max="2548" width="11.42578125" style="8" customWidth="1"/>
    <col min="2549" max="2549" width="15.28515625" style="8" customWidth="1"/>
    <col min="2550" max="2550" width="20" style="8" bestFit="1" customWidth="1"/>
    <col min="2551" max="2800" width="17.85546875" style="8"/>
    <col min="2801" max="2801" width="37.85546875" style="8" customWidth="1"/>
    <col min="2802" max="2802" width="16.140625" style="8" customWidth="1"/>
    <col min="2803" max="2803" width="17.28515625" style="8" customWidth="1"/>
    <col min="2804" max="2804" width="11.42578125" style="8" customWidth="1"/>
    <col min="2805" max="2805" width="15.28515625" style="8" customWidth="1"/>
    <col min="2806" max="2806" width="20" style="8" bestFit="1" customWidth="1"/>
    <col min="2807" max="3056" width="17.85546875" style="8"/>
    <col min="3057" max="3057" width="37.85546875" style="8" customWidth="1"/>
    <col min="3058" max="3058" width="16.140625" style="8" customWidth="1"/>
    <col min="3059" max="3059" width="17.28515625" style="8" customWidth="1"/>
    <col min="3060" max="3060" width="11.42578125" style="8" customWidth="1"/>
    <col min="3061" max="3061" width="15.28515625" style="8" customWidth="1"/>
    <col min="3062" max="3062" width="20" style="8" bestFit="1" customWidth="1"/>
    <col min="3063" max="3312" width="17.85546875" style="8"/>
    <col min="3313" max="3313" width="37.85546875" style="8" customWidth="1"/>
    <col min="3314" max="3314" width="16.140625" style="8" customWidth="1"/>
    <col min="3315" max="3315" width="17.28515625" style="8" customWidth="1"/>
    <col min="3316" max="3316" width="11.42578125" style="8" customWidth="1"/>
    <col min="3317" max="3317" width="15.28515625" style="8" customWidth="1"/>
    <col min="3318" max="3318" width="20" style="8" bestFit="1" customWidth="1"/>
    <col min="3319" max="3568" width="17.85546875" style="8"/>
    <col min="3569" max="3569" width="37.85546875" style="8" customWidth="1"/>
    <col min="3570" max="3570" width="16.140625" style="8" customWidth="1"/>
    <col min="3571" max="3571" width="17.28515625" style="8" customWidth="1"/>
    <col min="3572" max="3572" width="11.42578125" style="8" customWidth="1"/>
    <col min="3573" max="3573" width="15.28515625" style="8" customWidth="1"/>
    <col min="3574" max="3574" width="20" style="8" bestFit="1" customWidth="1"/>
    <col min="3575" max="3824" width="17.85546875" style="8"/>
    <col min="3825" max="3825" width="37.85546875" style="8" customWidth="1"/>
    <col min="3826" max="3826" width="16.140625" style="8" customWidth="1"/>
    <col min="3827" max="3827" width="17.28515625" style="8" customWidth="1"/>
    <col min="3828" max="3828" width="11.42578125" style="8" customWidth="1"/>
    <col min="3829" max="3829" width="15.28515625" style="8" customWidth="1"/>
    <col min="3830" max="3830" width="20" style="8" bestFit="1" customWidth="1"/>
    <col min="3831" max="4080" width="17.85546875" style="8"/>
    <col min="4081" max="4081" width="37.85546875" style="8" customWidth="1"/>
    <col min="4082" max="4082" width="16.140625" style="8" customWidth="1"/>
    <col min="4083" max="4083" width="17.28515625" style="8" customWidth="1"/>
    <col min="4084" max="4084" width="11.42578125" style="8" customWidth="1"/>
    <col min="4085" max="4085" width="15.28515625" style="8" customWidth="1"/>
    <col min="4086" max="4086" width="20" style="8" bestFit="1" customWidth="1"/>
    <col min="4087" max="4336" width="17.85546875" style="8"/>
    <col min="4337" max="4337" width="37.85546875" style="8" customWidth="1"/>
    <col min="4338" max="4338" width="16.140625" style="8" customWidth="1"/>
    <col min="4339" max="4339" width="17.28515625" style="8" customWidth="1"/>
    <col min="4340" max="4340" width="11.42578125" style="8" customWidth="1"/>
    <col min="4341" max="4341" width="15.28515625" style="8" customWidth="1"/>
    <col min="4342" max="4342" width="20" style="8" bestFit="1" customWidth="1"/>
    <col min="4343" max="4592" width="17.85546875" style="8"/>
    <col min="4593" max="4593" width="37.85546875" style="8" customWidth="1"/>
    <col min="4594" max="4594" width="16.140625" style="8" customWidth="1"/>
    <col min="4595" max="4595" width="17.28515625" style="8" customWidth="1"/>
    <col min="4596" max="4596" width="11.42578125" style="8" customWidth="1"/>
    <col min="4597" max="4597" width="15.28515625" style="8" customWidth="1"/>
    <col min="4598" max="4598" width="20" style="8" bestFit="1" customWidth="1"/>
    <col min="4599" max="4848" width="17.85546875" style="8"/>
    <col min="4849" max="4849" width="37.85546875" style="8" customWidth="1"/>
    <col min="4850" max="4850" width="16.140625" style="8" customWidth="1"/>
    <col min="4851" max="4851" width="17.28515625" style="8" customWidth="1"/>
    <col min="4852" max="4852" width="11.42578125" style="8" customWidth="1"/>
    <col min="4853" max="4853" width="15.28515625" style="8" customWidth="1"/>
    <col min="4854" max="4854" width="20" style="8" bestFit="1" customWidth="1"/>
    <col min="4855" max="5104" width="17.85546875" style="8"/>
    <col min="5105" max="5105" width="37.85546875" style="8" customWidth="1"/>
    <col min="5106" max="5106" width="16.140625" style="8" customWidth="1"/>
    <col min="5107" max="5107" width="17.28515625" style="8" customWidth="1"/>
    <col min="5108" max="5108" width="11.42578125" style="8" customWidth="1"/>
    <col min="5109" max="5109" width="15.28515625" style="8" customWidth="1"/>
    <col min="5110" max="5110" width="20" style="8" bestFit="1" customWidth="1"/>
    <col min="5111" max="5360" width="17.85546875" style="8"/>
    <col min="5361" max="5361" width="37.85546875" style="8" customWidth="1"/>
    <col min="5362" max="5362" width="16.140625" style="8" customWidth="1"/>
    <col min="5363" max="5363" width="17.28515625" style="8" customWidth="1"/>
    <col min="5364" max="5364" width="11.42578125" style="8" customWidth="1"/>
    <col min="5365" max="5365" width="15.28515625" style="8" customWidth="1"/>
    <col min="5366" max="5366" width="20" style="8" bestFit="1" customWidth="1"/>
    <col min="5367" max="5616" width="17.85546875" style="8"/>
    <col min="5617" max="5617" width="37.85546875" style="8" customWidth="1"/>
    <col min="5618" max="5618" width="16.140625" style="8" customWidth="1"/>
    <col min="5619" max="5619" width="17.28515625" style="8" customWidth="1"/>
    <col min="5620" max="5620" width="11.42578125" style="8" customWidth="1"/>
    <col min="5621" max="5621" width="15.28515625" style="8" customWidth="1"/>
    <col min="5622" max="5622" width="20" style="8" bestFit="1" customWidth="1"/>
    <col min="5623" max="5872" width="17.85546875" style="8"/>
    <col min="5873" max="5873" width="37.85546875" style="8" customWidth="1"/>
    <col min="5874" max="5874" width="16.140625" style="8" customWidth="1"/>
    <col min="5875" max="5875" width="17.28515625" style="8" customWidth="1"/>
    <col min="5876" max="5876" width="11.42578125" style="8" customWidth="1"/>
    <col min="5877" max="5877" width="15.28515625" style="8" customWidth="1"/>
    <col min="5878" max="5878" width="20" style="8" bestFit="1" customWidth="1"/>
    <col min="5879" max="6128" width="17.85546875" style="8"/>
    <col min="6129" max="6129" width="37.85546875" style="8" customWidth="1"/>
    <col min="6130" max="6130" width="16.140625" style="8" customWidth="1"/>
    <col min="6131" max="6131" width="17.28515625" style="8" customWidth="1"/>
    <col min="6132" max="6132" width="11.42578125" style="8" customWidth="1"/>
    <col min="6133" max="6133" width="15.28515625" style="8" customWidth="1"/>
    <col min="6134" max="6134" width="20" style="8" bestFit="1" customWidth="1"/>
    <col min="6135" max="6384" width="17.85546875" style="8"/>
    <col min="6385" max="6385" width="37.85546875" style="8" customWidth="1"/>
    <col min="6386" max="6386" width="16.140625" style="8" customWidth="1"/>
    <col min="6387" max="6387" width="17.28515625" style="8" customWidth="1"/>
    <col min="6388" max="6388" width="11.42578125" style="8" customWidth="1"/>
    <col min="6389" max="6389" width="15.28515625" style="8" customWidth="1"/>
    <col min="6390" max="6390" width="20" style="8" bestFit="1" customWidth="1"/>
    <col min="6391" max="6640" width="17.85546875" style="8"/>
    <col min="6641" max="6641" width="37.85546875" style="8" customWidth="1"/>
    <col min="6642" max="6642" width="16.140625" style="8" customWidth="1"/>
    <col min="6643" max="6643" width="17.28515625" style="8" customWidth="1"/>
    <col min="6644" max="6644" width="11.42578125" style="8" customWidth="1"/>
    <col min="6645" max="6645" width="15.28515625" style="8" customWidth="1"/>
    <col min="6646" max="6646" width="20" style="8" bestFit="1" customWidth="1"/>
    <col min="6647" max="6896" width="17.85546875" style="8"/>
    <col min="6897" max="6897" width="37.85546875" style="8" customWidth="1"/>
    <col min="6898" max="6898" width="16.140625" style="8" customWidth="1"/>
    <col min="6899" max="6899" width="17.28515625" style="8" customWidth="1"/>
    <col min="6900" max="6900" width="11.42578125" style="8" customWidth="1"/>
    <col min="6901" max="6901" width="15.28515625" style="8" customWidth="1"/>
    <col min="6902" max="6902" width="20" style="8" bestFit="1" customWidth="1"/>
    <col min="6903" max="7152" width="17.85546875" style="8"/>
    <col min="7153" max="7153" width="37.85546875" style="8" customWidth="1"/>
    <col min="7154" max="7154" width="16.140625" style="8" customWidth="1"/>
    <col min="7155" max="7155" width="17.28515625" style="8" customWidth="1"/>
    <col min="7156" max="7156" width="11.42578125" style="8" customWidth="1"/>
    <col min="7157" max="7157" width="15.28515625" style="8" customWidth="1"/>
    <col min="7158" max="7158" width="20" style="8" bestFit="1" customWidth="1"/>
    <col min="7159" max="7408" width="17.85546875" style="8"/>
    <col min="7409" max="7409" width="37.85546875" style="8" customWidth="1"/>
    <col min="7410" max="7410" width="16.140625" style="8" customWidth="1"/>
    <col min="7411" max="7411" width="17.28515625" style="8" customWidth="1"/>
    <col min="7412" max="7412" width="11.42578125" style="8" customWidth="1"/>
    <col min="7413" max="7413" width="15.28515625" style="8" customWidth="1"/>
    <col min="7414" max="7414" width="20" style="8" bestFit="1" customWidth="1"/>
    <col min="7415" max="7664" width="17.85546875" style="8"/>
    <col min="7665" max="7665" width="37.85546875" style="8" customWidth="1"/>
    <col min="7666" max="7666" width="16.140625" style="8" customWidth="1"/>
    <col min="7667" max="7667" width="17.28515625" style="8" customWidth="1"/>
    <col min="7668" max="7668" width="11.42578125" style="8" customWidth="1"/>
    <col min="7669" max="7669" width="15.28515625" style="8" customWidth="1"/>
    <col min="7670" max="7670" width="20" style="8" bestFit="1" customWidth="1"/>
    <col min="7671" max="7920" width="17.85546875" style="8"/>
    <col min="7921" max="7921" width="37.85546875" style="8" customWidth="1"/>
    <col min="7922" max="7922" width="16.140625" style="8" customWidth="1"/>
    <col min="7923" max="7923" width="17.28515625" style="8" customWidth="1"/>
    <col min="7924" max="7924" width="11.42578125" style="8" customWidth="1"/>
    <col min="7925" max="7925" width="15.28515625" style="8" customWidth="1"/>
    <col min="7926" max="7926" width="20" style="8" bestFit="1" customWidth="1"/>
    <col min="7927" max="8176" width="17.85546875" style="8"/>
    <col min="8177" max="8177" width="37.85546875" style="8" customWidth="1"/>
    <col min="8178" max="8178" width="16.140625" style="8" customWidth="1"/>
    <col min="8179" max="8179" width="17.28515625" style="8" customWidth="1"/>
    <col min="8180" max="8180" width="11.42578125" style="8" customWidth="1"/>
    <col min="8181" max="8181" width="15.28515625" style="8" customWidth="1"/>
    <col min="8182" max="8182" width="20" style="8" bestFit="1" customWidth="1"/>
    <col min="8183" max="8432" width="17.85546875" style="8"/>
    <col min="8433" max="8433" width="37.85546875" style="8" customWidth="1"/>
    <col min="8434" max="8434" width="16.140625" style="8" customWidth="1"/>
    <col min="8435" max="8435" width="17.28515625" style="8" customWidth="1"/>
    <col min="8436" max="8436" width="11.42578125" style="8" customWidth="1"/>
    <col min="8437" max="8437" width="15.28515625" style="8" customWidth="1"/>
    <col min="8438" max="8438" width="20" style="8" bestFit="1" customWidth="1"/>
    <col min="8439" max="8688" width="17.85546875" style="8"/>
    <col min="8689" max="8689" width="37.85546875" style="8" customWidth="1"/>
    <col min="8690" max="8690" width="16.140625" style="8" customWidth="1"/>
    <col min="8691" max="8691" width="17.28515625" style="8" customWidth="1"/>
    <col min="8692" max="8692" width="11.42578125" style="8" customWidth="1"/>
    <col min="8693" max="8693" width="15.28515625" style="8" customWidth="1"/>
    <col min="8694" max="8694" width="20" style="8" bestFit="1" customWidth="1"/>
    <col min="8695" max="8944" width="17.85546875" style="8"/>
    <col min="8945" max="8945" width="37.85546875" style="8" customWidth="1"/>
    <col min="8946" max="8946" width="16.140625" style="8" customWidth="1"/>
    <col min="8947" max="8947" width="17.28515625" style="8" customWidth="1"/>
    <col min="8948" max="8948" width="11.42578125" style="8" customWidth="1"/>
    <col min="8949" max="8949" width="15.28515625" style="8" customWidth="1"/>
    <col min="8950" max="8950" width="20" style="8" bestFit="1" customWidth="1"/>
    <col min="8951" max="9200" width="17.85546875" style="8"/>
    <col min="9201" max="9201" width="37.85546875" style="8" customWidth="1"/>
    <col min="9202" max="9202" width="16.140625" style="8" customWidth="1"/>
    <col min="9203" max="9203" width="17.28515625" style="8" customWidth="1"/>
    <col min="9204" max="9204" width="11.42578125" style="8" customWidth="1"/>
    <col min="9205" max="9205" width="15.28515625" style="8" customWidth="1"/>
    <col min="9206" max="9206" width="20" style="8" bestFit="1" customWidth="1"/>
    <col min="9207" max="9456" width="17.85546875" style="8"/>
    <col min="9457" max="9457" width="37.85546875" style="8" customWidth="1"/>
    <col min="9458" max="9458" width="16.140625" style="8" customWidth="1"/>
    <col min="9459" max="9459" width="17.28515625" style="8" customWidth="1"/>
    <col min="9460" max="9460" width="11.42578125" style="8" customWidth="1"/>
    <col min="9461" max="9461" width="15.28515625" style="8" customWidth="1"/>
    <col min="9462" max="9462" width="20" style="8" bestFit="1" customWidth="1"/>
    <col min="9463" max="9712" width="17.85546875" style="8"/>
    <col min="9713" max="9713" width="37.85546875" style="8" customWidth="1"/>
    <col min="9714" max="9714" width="16.140625" style="8" customWidth="1"/>
    <col min="9715" max="9715" width="17.28515625" style="8" customWidth="1"/>
    <col min="9716" max="9716" width="11.42578125" style="8" customWidth="1"/>
    <col min="9717" max="9717" width="15.28515625" style="8" customWidth="1"/>
    <col min="9718" max="9718" width="20" style="8" bestFit="1" customWidth="1"/>
    <col min="9719" max="9968" width="17.85546875" style="8"/>
    <col min="9969" max="9969" width="37.85546875" style="8" customWidth="1"/>
    <col min="9970" max="9970" width="16.140625" style="8" customWidth="1"/>
    <col min="9971" max="9971" width="17.28515625" style="8" customWidth="1"/>
    <col min="9972" max="9972" width="11.42578125" style="8" customWidth="1"/>
    <col min="9973" max="9973" width="15.28515625" style="8" customWidth="1"/>
    <col min="9974" max="9974" width="20" style="8" bestFit="1" customWidth="1"/>
    <col min="9975" max="10224" width="17.85546875" style="8"/>
    <col min="10225" max="10225" width="37.85546875" style="8" customWidth="1"/>
    <col min="10226" max="10226" width="16.140625" style="8" customWidth="1"/>
    <col min="10227" max="10227" width="17.28515625" style="8" customWidth="1"/>
    <col min="10228" max="10228" width="11.42578125" style="8" customWidth="1"/>
    <col min="10229" max="10229" width="15.28515625" style="8" customWidth="1"/>
    <col min="10230" max="10230" width="20" style="8" bestFit="1" customWidth="1"/>
    <col min="10231" max="10480" width="17.85546875" style="8"/>
    <col min="10481" max="10481" width="37.85546875" style="8" customWidth="1"/>
    <col min="10482" max="10482" width="16.140625" style="8" customWidth="1"/>
    <col min="10483" max="10483" width="17.28515625" style="8" customWidth="1"/>
    <col min="10484" max="10484" width="11.42578125" style="8" customWidth="1"/>
    <col min="10485" max="10485" width="15.28515625" style="8" customWidth="1"/>
    <col min="10486" max="10486" width="20" style="8" bestFit="1" customWidth="1"/>
    <col min="10487" max="10736" width="17.85546875" style="8"/>
    <col min="10737" max="10737" width="37.85546875" style="8" customWidth="1"/>
    <col min="10738" max="10738" width="16.140625" style="8" customWidth="1"/>
    <col min="10739" max="10739" width="17.28515625" style="8" customWidth="1"/>
    <col min="10740" max="10740" width="11.42578125" style="8" customWidth="1"/>
    <col min="10741" max="10741" width="15.28515625" style="8" customWidth="1"/>
    <col min="10742" max="10742" width="20" style="8" bestFit="1" customWidth="1"/>
    <col min="10743" max="10992" width="17.85546875" style="8"/>
    <col min="10993" max="10993" width="37.85546875" style="8" customWidth="1"/>
    <col min="10994" max="10994" width="16.140625" style="8" customWidth="1"/>
    <col min="10995" max="10995" width="17.28515625" style="8" customWidth="1"/>
    <col min="10996" max="10996" width="11.42578125" style="8" customWidth="1"/>
    <col min="10997" max="10997" width="15.28515625" style="8" customWidth="1"/>
    <col min="10998" max="10998" width="20" style="8" bestFit="1" customWidth="1"/>
    <col min="10999" max="11248" width="17.85546875" style="8"/>
    <col min="11249" max="11249" width="37.85546875" style="8" customWidth="1"/>
    <col min="11250" max="11250" width="16.140625" style="8" customWidth="1"/>
    <col min="11251" max="11251" width="17.28515625" style="8" customWidth="1"/>
    <col min="11252" max="11252" width="11.42578125" style="8" customWidth="1"/>
    <col min="11253" max="11253" width="15.28515625" style="8" customWidth="1"/>
    <col min="11254" max="11254" width="20" style="8" bestFit="1" customWidth="1"/>
    <col min="11255" max="11504" width="17.85546875" style="8"/>
    <col min="11505" max="11505" width="37.85546875" style="8" customWidth="1"/>
    <col min="11506" max="11506" width="16.140625" style="8" customWidth="1"/>
    <col min="11507" max="11507" width="17.28515625" style="8" customWidth="1"/>
    <col min="11508" max="11508" width="11.42578125" style="8" customWidth="1"/>
    <col min="11509" max="11509" width="15.28515625" style="8" customWidth="1"/>
    <col min="11510" max="11510" width="20" style="8" bestFit="1" customWidth="1"/>
    <col min="11511" max="11760" width="17.85546875" style="8"/>
    <col min="11761" max="11761" width="37.85546875" style="8" customWidth="1"/>
    <col min="11762" max="11762" width="16.140625" style="8" customWidth="1"/>
    <col min="11763" max="11763" width="17.28515625" style="8" customWidth="1"/>
    <col min="11764" max="11764" width="11.42578125" style="8" customWidth="1"/>
    <col min="11765" max="11765" width="15.28515625" style="8" customWidth="1"/>
    <col min="11766" max="11766" width="20" style="8" bestFit="1" customWidth="1"/>
    <col min="11767" max="12016" width="17.85546875" style="8"/>
    <col min="12017" max="12017" width="37.85546875" style="8" customWidth="1"/>
    <col min="12018" max="12018" width="16.140625" style="8" customWidth="1"/>
    <col min="12019" max="12019" width="17.28515625" style="8" customWidth="1"/>
    <col min="12020" max="12020" width="11.42578125" style="8" customWidth="1"/>
    <col min="12021" max="12021" width="15.28515625" style="8" customWidth="1"/>
    <col min="12022" max="12022" width="20" style="8" bestFit="1" customWidth="1"/>
    <col min="12023" max="12272" width="17.85546875" style="8"/>
    <col min="12273" max="12273" width="37.85546875" style="8" customWidth="1"/>
    <col min="12274" max="12274" width="16.140625" style="8" customWidth="1"/>
    <col min="12275" max="12275" width="17.28515625" style="8" customWidth="1"/>
    <col min="12276" max="12276" width="11.42578125" style="8" customWidth="1"/>
    <col min="12277" max="12277" width="15.28515625" style="8" customWidth="1"/>
    <col min="12278" max="12278" width="20" style="8" bestFit="1" customWidth="1"/>
    <col min="12279" max="12528" width="17.85546875" style="8"/>
    <col min="12529" max="12529" width="37.85546875" style="8" customWidth="1"/>
    <col min="12530" max="12530" width="16.140625" style="8" customWidth="1"/>
    <col min="12531" max="12531" width="17.28515625" style="8" customWidth="1"/>
    <col min="12532" max="12532" width="11.42578125" style="8" customWidth="1"/>
    <col min="12533" max="12533" width="15.28515625" style="8" customWidth="1"/>
    <col min="12534" max="12534" width="20" style="8" bestFit="1" customWidth="1"/>
    <col min="12535" max="12784" width="17.85546875" style="8"/>
    <col min="12785" max="12785" width="37.85546875" style="8" customWidth="1"/>
    <col min="12786" max="12786" width="16.140625" style="8" customWidth="1"/>
    <col min="12787" max="12787" width="17.28515625" style="8" customWidth="1"/>
    <col min="12788" max="12788" width="11.42578125" style="8" customWidth="1"/>
    <col min="12789" max="12789" width="15.28515625" style="8" customWidth="1"/>
    <col min="12790" max="12790" width="20" style="8" bestFit="1" customWidth="1"/>
    <col min="12791" max="13040" width="17.85546875" style="8"/>
    <col min="13041" max="13041" width="37.85546875" style="8" customWidth="1"/>
    <col min="13042" max="13042" width="16.140625" style="8" customWidth="1"/>
    <col min="13043" max="13043" width="17.28515625" style="8" customWidth="1"/>
    <col min="13044" max="13044" width="11.42578125" style="8" customWidth="1"/>
    <col min="13045" max="13045" width="15.28515625" style="8" customWidth="1"/>
    <col min="13046" max="13046" width="20" style="8" bestFit="1" customWidth="1"/>
    <col min="13047" max="13296" width="17.85546875" style="8"/>
    <col min="13297" max="13297" width="37.85546875" style="8" customWidth="1"/>
    <col min="13298" max="13298" width="16.140625" style="8" customWidth="1"/>
    <col min="13299" max="13299" width="17.28515625" style="8" customWidth="1"/>
    <col min="13300" max="13300" width="11.42578125" style="8" customWidth="1"/>
    <col min="13301" max="13301" width="15.28515625" style="8" customWidth="1"/>
    <col min="13302" max="13302" width="20" style="8" bestFit="1" customWidth="1"/>
    <col min="13303" max="13552" width="17.85546875" style="8"/>
    <col min="13553" max="13553" width="37.85546875" style="8" customWidth="1"/>
    <col min="13554" max="13554" width="16.140625" style="8" customWidth="1"/>
    <col min="13555" max="13555" width="17.28515625" style="8" customWidth="1"/>
    <col min="13556" max="13556" width="11.42578125" style="8" customWidth="1"/>
    <col min="13557" max="13557" width="15.28515625" style="8" customWidth="1"/>
    <col min="13558" max="13558" width="20" style="8" bestFit="1" customWidth="1"/>
    <col min="13559" max="13808" width="17.85546875" style="8"/>
    <col min="13809" max="13809" width="37.85546875" style="8" customWidth="1"/>
    <col min="13810" max="13810" width="16.140625" style="8" customWidth="1"/>
    <col min="13811" max="13811" width="17.28515625" style="8" customWidth="1"/>
    <col min="13812" max="13812" width="11.42578125" style="8" customWidth="1"/>
    <col min="13813" max="13813" width="15.28515625" style="8" customWidth="1"/>
    <col min="13814" max="13814" width="20" style="8" bestFit="1" customWidth="1"/>
    <col min="13815" max="14064" width="17.85546875" style="8"/>
    <col min="14065" max="14065" width="37.85546875" style="8" customWidth="1"/>
    <col min="14066" max="14066" width="16.140625" style="8" customWidth="1"/>
    <col min="14067" max="14067" width="17.28515625" style="8" customWidth="1"/>
    <col min="14068" max="14068" width="11.42578125" style="8" customWidth="1"/>
    <col min="14069" max="14069" width="15.28515625" style="8" customWidth="1"/>
    <col min="14070" max="14070" width="20" style="8" bestFit="1" customWidth="1"/>
    <col min="14071" max="14320" width="17.85546875" style="8"/>
    <col min="14321" max="14321" width="37.85546875" style="8" customWidth="1"/>
    <col min="14322" max="14322" width="16.140625" style="8" customWidth="1"/>
    <col min="14323" max="14323" width="17.28515625" style="8" customWidth="1"/>
    <col min="14324" max="14324" width="11.42578125" style="8" customWidth="1"/>
    <col min="14325" max="14325" width="15.28515625" style="8" customWidth="1"/>
    <col min="14326" max="14326" width="20" style="8" bestFit="1" customWidth="1"/>
    <col min="14327" max="14576" width="17.85546875" style="8"/>
    <col min="14577" max="14577" width="37.85546875" style="8" customWidth="1"/>
    <col min="14578" max="14578" width="16.140625" style="8" customWidth="1"/>
    <col min="14579" max="14579" width="17.28515625" style="8" customWidth="1"/>
    <col min="14580" max="14580" width="11.42578125" style="8" customWidth="1"/>
    <col min="14581" max="14581" width="15.28515625" style="8" customWidth="1"/>
    <col min="14582" max="14582" width="20" style="8" bestFit="1" customWidth="1"/>
    <col min="14583" max="14832" width="17.85546875" style="8"/>
    <col min="14833" max="14833" width="37.85546875" style="8" customWidth="1"/>
    <col min="14834" max="14834" width="16.140625" style="8" customWidth="1"/>
    <col min="14835" max="14835" width="17.28515625" style="8" customWidth="1"/>
    <col min="14836" max="14836" width="11.42578125" style="8" customWidth="1"/>
    <col min="14837" max="14837" width="15.28515625" style="8" customWidth="1"/>
    <col min="14838" max="14838" width="20" style="8" bestFit="1" customWidth="1"/>
    <col min="14839" max="15088" width="17.85546875" style="8"/>
    <col min="15089" max="15089" width="37.85546875" style="8" customWidth="1"/>
    <col min="15090" max="15090" width="16.140625" style="8" customWidth="1"/>
    <col min="15091" max="15091" width="17.28515625" style="8" customWidth="1"/>
    <col min="15092" max="15092" width="11.42578125" style="8" customWidth="1"/>
    <col min="15093" max="15093" width="15.28515625" style="8" customWidth="1"/>
    <col min="15094" max="15094" width="20" style="8" bestFit="1" customWidth="1"/>
    <col min="15095" max="15344" width="17.85546875" style="8"/>
    <col min="15345" max="15345" width="37.85546875" style="8" customWidth="1"/>
    <col min="15346" max="15346" width="16.140625" style="8" customWidth="1"/>
    <col min="15347" max="15347" width="17.28515625" style="8" customWidth="1"/>
    <col min="15348" max="15348" width="11.42578125" style="8" customWidth="1"/>
    <col min="15349" max="15349" width="15.28515625" style="8" customWidth="1"/>
    <col min="15350" max="15350" width="20" style="8" bestFit="1" customWidth="1"/>
    <col min="15351" max="15600" width="17.85546875" style="8"/>
    <col min="15601" max="15601" width="37.85546875" style="8" customWidth="1"/>
    <col min="15602" max="15602" width="16.140625" style="8" customWidth="1"/>
    <col min="15603" max="15603" width="17.28515625" style="8" customWidth="1"/>
    <col min="15604" max="15604" width="11.42578125" style="8" customWidth="1"/>
    <col min="15605" max="15605" width="15.28515625" style="8" customWidth="1"/>
    <col min="15606" max="15606" width="20" style="8" bestFit="1" customWidth="1"/>
    <col min="15607" max="15856" width="17.85546875" style="8"/>
    <col min="15857" max="15857" width="37.85546875" style="8" customWidth="1"/>
    <col min="15858" max="15858" width="16.140625" style="8" customWidth="1"/>
    <col min="15859" max="15859" width="17.28515625" style="8" customWidth="1"/>
    <col min="15860" max="15860" width="11.42578125" style="8" customWidth="1"/>
    <col min="15861" max="15861" width="15.28515625" style="8" customWidth="1"/>
    <col min="15862" max="15862" width="20" style="8" bestFit="1" customWidth="1"/>
    <col min="15863" max="16112" width="17.85546875" style="8"/>
    <col min="16113" max="16113" width="37.85546875" style="8" customWidth="1"/>
    <col min="16114" max="16114" width="16.140625" style="8" customWidth="1"/>
    <col min="16115" max="16115" width="17.28515625" style="8" customWidth="1"/>
    <col min="16116" max="16116" width="11.42578125" style="8" customWidth="1"/>
    <col min="16117" max="16117" width="15.28515625" style="8" customWidth="1"/>
    <col min="16118" max="16118" width="20" style="8" bestFit="1" customWidth="1"/>
    <col min="16119" max="16384" width="17.85546875" style="8"/>
  </cols>
  <sheetData>
    <row r="1" spans="1:8" ht="15.75" customHeight="1" x14ac:dyDescent="0.25">
      <c r="A1" s="138" t="s">
        <v>275</v>
      </c>
      <c r="B1" s="138"/>
      <c r="C1" s="138"/>
      <c r="D1" s="39"/>
    </row>
    <row r="2" spans="1:8" ht="15.75" customHeight="1" x14ac:dyDescent="0.25">
      <c r="A2" s="138" t="s">
        <v>213</v>
      </c>
      <c r="B2" s="138"/>
      <c r="C2" s="138"/>
      <c r="D2" s="39"/>
    </row>
    <row r="3" spans="1:8" ht="15.75" customHeight="1" x14ac:dyDescent="0.25">
      <c r="A3" s="138" t="s">
        <v>276</v>
      </c>
      <c r="B3" s="138"/>
      <c r="C3" s="138"/>
      <c r="D3" s="39"/>
    </row>
    <row r="4" spans="1:8" ht="15.75" customHeight="1" x14ac:dyDescent="0.25">
      <c r="A4" s="1"/>
      <c r="B4" s="1"/>
      <c r="C4" s="1"/>
      <c r="D4" s="39"/>
    </row>
    <row r="5" spans="1:8" ht="37.5" customHeight="1" x14ac:dyDescent="0.25">
      <c r="A5" s="107" t="s">
        <v>160</v>
      </c>
      <c r="B5" s="107" t="s">
        <v>168</v>
      </c>
      <c r="C5" s="107" t="s">
        <v>277</v>
      </c>
      <c r="D5" s="39"/>
    </row>
    <row r="6" spans="1:8" ht="20.100000000000001" customHeight="1" x14ac:dyDescent="0.25">
      <c r="A6" s="23" t="s">
        <v>278</v>
      </c>
      <c r="B6" s="51">
        <v>38927063.452725656</v>
      </c>
      <c r="C6" s="118">
        <v>0.68557030673640129</v>
      </c>
      <c r="D6" s="39"/>
      <c r="E6" s="39"/>
      <c r="F6" s="39"/>
      <c r="H6" s="39"/>
    </row>
    <row r="7" spans="1:8" ht="20.100000000000001" customHeight="1" x14ac:dyDescent="0.25">
      <c r="A7" s="23" t="s">
        <v>279</v>
      </c>
      <c r="B7" s="51">
        <v>0</v>
      </c>
      <c r="C7" s="118">
        <v>0</v>
      </c>
      <c r="D7" s="39"/>
      <c r="E7" s="39"/>
      <c r="F7" s="39"/>
    </row>
    <row r="8" spans="1:8" ht="20.100000000000001" customHeight="1" x14ac:dyDescent="0.25">
      <c r="A8" s="23" t="s">
        <v>280</v>
      </c>
      <c r="B8" s="51">
        <v>202392.91513000001</v>
      </c>
      <c r="C8" s="118">
        <v>3.5644757297312395E-3</v>
      </c>
      <c r="D8" s="39"/>
      <c r="E8" s="39"/>
      <c r="F8" s="39"/>
    </row>
    <row r="9" spans="1:8" ht="20.100000000000001" customHeight="1" x14ac:dyDescent="0.25">
      <c r="A9" s="23" t="s">
        <v>281</v>
      </c>
      <c r="B9" s="51">
        <v>28719.515820000001</v>
      </c>
      <c r="C9" s="118">
        <v>5.0579842206565663E-4</v>
      </c>
      <c r="D9" s="39"/>
      <c r="E9" s="39"/>
      <c r="F9" s="39"/>
    </row>
    <row r="10" spans="1:8" ht="20.100000000000001" customHeight="1" x14ac:dyDescent="0.25">
      <c r="A10" s="23" t="s">
        <v>282</v>
      </c>
      <c r="B10" s="51">
        <v>918983.42613000004</v>
      </c>
      <c r="C10" s="118">
        <v>1.618482601706497E-2</v>
      </c>
      <c r="D10" s="39"/>
      <c r="E10" s="39"/>
      <c r="F10" s="39"/>
    </row>
    <row r="11" spans="1:8" ht="20.100000000000001" customHeight="1" x14ac:dyDescent="0.25">
      <c r="A11" s="23" t="s">
        <v>283</v>
      </c>
      <c r="B11" s="51">
        <v>1529.41103</v>
      </c>
      <c r="C11" s="118">
        <v>2.6935471005576676E-5</v>
      </c>
      <c r="D11" s="39"/>
      <c r="E11" s="39"/>
      <c r="F11" s="39"/>
    </row>
    <row r="12" spans="1:8" ht="20.100000000000001" customHeight="1" x14ac:dyDescent="0.25">
      <c r="A12" s="23" t="s">
        <v>284</v>
      </c>
      <c r="B12" s="51">
        <v>769.63616999999999</v>
      </c>
      <c r="C12" s="118">
        <v>1.3554572534943784E-5</v>
      </c>
      <c r="D12" s="39"/>
      <c r="E12" s="39"/>
      <c r="F12" s="39"/>
    </row>
    <row r="13" spans="1:8" ht="20.100000000000001" customHeight="1" x14ac:dyDescent="0.25">
      <c r="A13" s="23" t="s">
        <v>285</v>
      </c>
      <c r="B13" s="51">
        <v>75071.490099999995</v>
      </c>
      <c r="C13" s="118">
        <v>1.322133752974167E-3</v>
      </c>
      <c r="D13" s="39"/>
      <c r="E13" s="39"/>
      <c r="F13" s="39"/>
    </row>
    <row r="14" spans="1:8" ht="20.100000000000001" customHeight="1" x14ac:dyDescent="0.25">
      <c r="A14" s="23" t="s">
        <v>286</v>
      </c>
      <c r="B14" s="51">
        <v>499059.99148000003</v>
      </c>
      <c r="C14" s="118">
        <v>8.7892761768253256E-3</v>
      </c>
      <c r="D14" s="39"/>
      <c r="E14" s="39"/>
      <c r="F14" s="39"/>
    </row>
    <row r="15" spans="1:8" ht="20.100000000000001" customHeight="1" x14ac:dyDescent="0.25">
      <c r="A15" s="23" t="s">
        <v>287</v>
      </c>
      <c r="B15" s="51">
        <v>97495.125</v>
      </c>
      <c r="C15" s="118">
        <v>1.7170512446366846E-3</v>
      </c>
      <c r="D15" s="39"/>
      <c r="E15" s="39"/>
      <c r="F15" s="39"/>
    </row>
    <row r="16" spans="1:8" ht="20.100000000000001" customHeight="1" x14ac:dyDescent="0.25">
      <c r="A16" s="23" t="s">
        <v>288</v>
      </c>
      <c r="B16" s="51">
        <v>-7.0000000000000007E-5</v>
      </c>
      <c r="C16" s="118">
        <v>-1.2328163805581863E-12</v>
      </c>
      <c r="D16" s="51"/>
      <c r="E16" s="39"/>
      <c r="F16" s="39"/>
    </row>
    <row r="17" spans="1:7" ht="20.100000000000001" customHeight="1" x14ac:dyDescent="0.25">
      <c r="A17" s="23" t="s">
        <v>289</v>
      </c>
      <c r="B17" s="51">
        <v>37496.285759999999</v>
      </c>
      <c r="C17" s="118">
        <v>6.6037193278598082E-4</v>
      </c>
      <c r="E17" s="39"/>
      <c r="F17" s="39"/>
    </row>
    <row r="18" spans="1:7" ht="20.100000000000001" customHeight="1" x14ac:dyDescent="0.25">
      <c r="A18" s="66" t="s">
        <v>290</v>
      </c>
      <c r="B18" s="67">
        <f>SUM(B6:B17)</f>
        <v>40788581.249275647</v>
      </c>
      <c r="C18" s="68">
        <f t="shared" ref="C18" si="0">+B18/$B$23</f>
        <v>0.71835473005479289</v>
      </c>
      <c r="D18" s="39"/>
      <c r="E18" s="39"/>
      <c r="F18" s="39"/>
      <c r="G18" s="39"/>
    </row>
    <row r="19" spans="1:7" ht="20.100000000000001" customHeight="1" x14ac:dyDescent="0.25">
      <c r="A19" s="23" t="s">
        <v>291</v>
      </c>
      <c r="B19" s="51">
        <v>15991975.128719494</v>
      </c>
      <c r="C19" s="118">
        <v>0.28164526994520711</v>
      </c>
      <c r="D19" s="39"/>
      <c r="E19" s="39"/>
      <c r="F19" s="39"/>
    </row>
    <row r="20" spans="1:7" ht="20.100000000000001" customHeight="1" x14ac:dyDescent="0.25">
      <c r="A20" s="23" t="s">
        <v>292</v>
      </c>
      <c r="B20" s="39">
        <v>0</v>
      </c>
      <c r="C20" s="118">
        <v>0</v>
      </c>
      <c r="D20" s="39"/>
      <c r="E20" s="39"/>
    </row>
    <row r="21" spans="1:7" ht="20.100000000000001" customHeight="1" x14ac:dyDescent="0.25">
      <c r="A21" s="23" t="s">
        <v>293</v>
      </c>
      <c r="B21" s="39">
        <v>0</v>
      </c>
      <c r="C21" s="118">
        <v>0</v>
      </c>
      <c r="D21" s="39"/>
      <c r="E21" s="39"/>
    </row>
    <row r="22" spans="1:7" ht="20.100000000000001" customHeight="1" x14ac:dyDescent="0.25">
      <c r="A22" s="66" t="s">
        <v>294</v>
      </c>
      <c r="B22" s="67">
        <f>SUM(B19:B21)</f>
        <v>15991975.128719494</v>
      </c>
      <c r="C22" s="68">
        <f t="shared" ref="C22:C23" si="1">+B22/$B$23</f>
        <v>0.28164526994520711</v>
      </c>
      <c r="D22" s="39"/>
      <c r="E22" s="39"/>
    </row>
    <row r="23" spans="1:7" ht="20.100000000000001" customHeight="1" x14ac:dyDescent="0.25">
      <c r="A23" s="72" t="s">
        <v>295</v>
      </c>
      <c r="B23" s="41">
        <f>+B18+B22</f>
        <v>56780556.377995141</v>
      </c>
      <c r="C23" s="74">
        <f t="shared" si="1"/>
        <v>1</v>
      </c>
      <c r="D23" s="39"/>
      <c r="E23" s="39"/>
    </row>
    <row r="24" spans="1:7" ht="15.75" customHeight="1" x14ac:dyDescent="0.25">
      <c r="A24" s="1"/>
      <c r="B24" s="21"/>
      <c r="C24" s="21"/>
    </row>
    <row r="25" spans="1:7" x14ac:dyDescent="0.25">
      <c r="A25" s="59" t="s">
        <v>169</v>
      </c>
      <c r="B25" s="120"/>
      <c r="C25" s="1"/>
      <c r="D25" s="39"/>
    </row>
    <row r="26" spans="1:7" x14ac:dyDescent="0.25">
      <c r="A26" s="117" t="s">
        <v>296</v>
      </c>
      <c r="B26" s="54"/>
      <c r="C26" s="54"/>
      <c r="D26" s="39"/>
    </row>
    <row r="27" spans="1:7" x14ac:dyDescent="0.25">
      <c r="A27" s="25" t="s">
        <v>297</v>
      </c>
      <c r="B27" s="1"/>
      <c r="C27" s="1"/>
      <c r="D27" s="39"/>
    </row>
    <row r="28" spans="1:7" x14ac:dyDescent="0.25">
      <c r="A28" s="25" t="s">
        <v>298</v>
      </c>
      <c r="B28" s="1"/>
      <c r="C28" s="1"/>
      <c r="D28" s="39"/>
    </row>
    <row r="29" spans="1:7" x14ac:dyDescent="0.25">
      <c r="A29" s="25" t="s">
        <v>299</v>
      </c>
      <c r="B29" s="1"/>
      <c r="C29" s="1"/>
      <c r="D29" s="39"/>
    </row>
    <row r="30" spans="1:7" x14ac:dyDescent="0.25">
      <c r="A30" s="25" t="s">
        <v>211</v>
      </c>
      <c r="B30" s="1"/>
      <c r="C30" s="1"/>
      <c r="D30" s="39"/>
    </row>
    <row r="31" spans="1:7" x14ac:dyDescent="0.25">
      <c r="A31" s="35"/>
      <c r="B31" s="35"/>
      <c r="C31" s="35"/>
      <c r="D31" s="39"/>
    </row>
    <row r="32" spans="1:7" x14ac:dyDescent="0.25">
      <c r="A32" s="35"/>
      <c r="B32" s="35"/>
      <c r="C32" s="35"/>
      <c r="D32" s="39"/>
    </row>
    <row r="33" spans="1:4" x14ac:dyDescent="0.25">
      <c r="A33" s="35"/>
      <c r="B33" s="35"/>
      <c r="C33" s="35"/>
      <c r="D33" s="39"/>
    </row>
    <row r="34" spans="1:4" s="35" customFormat="1" ht="11.25" x14ac:dyDescent="0.25">
      <c r="D34" s="83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3"/>
  <sheetViews>
    <sheetView showGridLines="0" zoomScale="85" zoomScaleNormal="85" workbookViewId="0">
      <pane xSplit="2" ySplit="6" topLeftCell="C40" activePane="bottomRight" state="frozen"/>
      <selection sqref="A1:N1279"/>
      <selection pane="topRight" sqref="A1:N1279"/>
      <selection pane="bottomLeft" sqref="A1:N1279"/>
      <selection pane="bottomRight" activeCell="B51" sqref="B51"/>
    </sheetView>
  </sheetViews>
  <sheetFormatPr baseColWidth="10" defaultRowHeight="15" x14ac:dyDescent="0.25"/>
  <cols>
    <col min="1" max="1" width="45" style="22" customWidth="1"/>
    <col min="2" max="2" width="23.7109375" style="22" customWidth="1"/>
    <col min="3" max="3" width="18.28515625" style="22" customWidth="1"/>
    <col min="4" max="4" width="17" style="22" bestFit="1" customWidth="1"/>
    <col min="5" max="5" width="14.85546875" style="22" bestFit="1" customWidth="1"/>
    <col min="6" max="6" width="16.42578125" style="22" bestFit="1" customWidth="1"/>
    <col min="7" max="7" width="18" style="22" bestFit="1" customWidth="1"/>
    <col min="8" max="8" width="17.5703125" style="22" bestFit="1" customWidth="1"/>
    <col min="9" max="9" width="19" style="22" bestFit="1" customWidth="1"/>
    <col min="10" max="10" width="11.28515625" style="22" bestFit="1" customWidth="1"/>
    <col min="11" max="11" width="9.42578125" style="22" bestFit="1" customWidth="1"/>
    <col min="12" max="12" width="12.5703125" style="22" bestFit="1" customWidth="1"/>
    <col min="13" max="13" width="8.5703125" style="22" bestFit="1" customWidth="1"/>
    <col min="14" max="14" width="15.28515625" style="22" bestFit="1" customWidth="1"/>
    <col min="15" max="15" width="14.140625" style="22" customWidth="1"/>
    <col min="16" max="16" width="13" style="22" customWidth="1"/>
    <col min="17" max="17" width="14.85546875" style="22" customWidth="1"/>
    <col min="18" max="18" width="18" style="22" bestFit="1" customWidth="1"/>
    <col min="19" max="19" width="14.5703125" style="22" customWidth="1"/>
    <col min="20" max="20" width="13.7109375" style="22" bestFit="1" customWidth="1"/>
    <col min="21" max="21" width="13.28515625" style="22" bestFit="1" customWidth="1"/>
    <col min="22" max="256" width="11.42578125" style="22"/>
    <col min="257" max="257" width="40" style="22" customWidth="1"/>
    <col min="258" max="258" width="23.7109375" style="22" customWidth="1"/>
    <col min="259" max="259" width="18.28515625" style="22" customWidth="1"/>
    <col min="260" max="260" width="13" style="22" bestFit="1" customWidth="1"/>
    <col min="261" max="263" width="14" style="22" bestFit="1" customWidth="1"/>
    <col min="264" max="264" width="17.5703125" style="22" bestFit="1" customWidth="1"/>
    <col min="265" max="265" width="11.42578125" style="22" bestFit="1" customWidth="1"/>
    <col min="266" max="266" width="10.42578125" style="22" bestFit="1" customWidth="1"/>
    <col min="267" max="268" width="9.42578125" style="22" bestFit="1" customWidth="1"/>
    <col min="269" max="269" width="8.5703125" style="22" bestFit="1" customWidth="1"/>
    <col min="270" max="271" width="13" style="22" bestFit="1" customWidth="1"/>
    <col min="272" max="272" width="11.42578125" style="22" bestFit="1" customWidth="1"/>
    <col min="273" max="273" width="14" style="22" bestFit="1" customWidth="1"/>
    <col min="274" max="274" width="11.42578125" style="22"/>
    <col min="275" max="275" width="14.5703125" style="22" customWidth="1"/>
    <col min="276" max="512" width="11.42578125" style="22"/>
    <col min="513" max="513" width="40" style="22" customWidth="1"/>
    <col min="514" max="514" width="23.7109375" style="22" customWidth="1"/>
    <col min="515" max="515" width="18.28515625" style="22" customWidth="1"/>
    <col min="516" max="516" width="13" style="22" bestFit="1" customWidth="1"/>
    <col min="517" max="519" width="14" style="22" bestFit="1" customWidth="1"/>
    <col min="520" max="520" width="17.5703125" style="22" bestFit="1" customWidth="1"/>
    <col min="521" max="521" width="11.42578125" style="22" bestFit="1" customWidth="1"/>
    <col min="522" max="522" width="10.42578125" style="22" bestFit="1" customWidth="1"/>
    <col min="523" max="524" width="9.42578125" style="22" bestFit="1" customWidth="1"/>
    <col min="525" max="525" width="8.5703125" style="22" bestFit="1" customWidth="1"/>
    <col min="526" max="527" width="13" style="22" bestFit="1" customWidth="1"/>
    <col min="528" max="528" width="11.42578125" style="22" bestFit="1" customWidth="1"/>
    <col min="529" max="529" width="14" style="22" bestFit="1" customWidth="1"/>
    <col min="530" max="530" width="11.42578125" style="22"/>
    <col min="531" max="531" width="14.5703125" style="22" customWidth="1"/>
    <col min="532" max="768" width="11.42578125" style="22"/>
    <col min="769" max="769" width="40" style="22" customWidth="1"/>
    <col min="770" max="770" width="23.7109375" style="22" customWidth="1"/>
    <col min="771" max="771" width="18.28515625" style="22" customWidth="1"/>
    <col min="772" max="772" width="13" style="22" bestFit="1" customWidth="1"/>
    <col min="773" max="775" width="14" style="22" bestFit="1" customWidth="1"/>
    <col min="776" max="776" width="17.5703125" style="22" bestFit="1" customWidth="1"/>
    <col min="777" max="777" width="11.42578125" style="22" bestFit="1" customWidth="1"/>
    <col min="778" max="778" width="10.42578125" style="22" bestFit="1" customWidth="1"/>
    <col min="779" max="780" width="9.42578125" style="22" bestFit="1" customWidth="1"/>
    <col min="781" max="781" width="8.5703125" style="22" bestFit="1" customWidth="1"/>
    <col min="782" max="783" width="13" style="22" bestFit="1" customWidth="1"/>
    <col min="784" max="784" width="11.42578125" style="22" bestFit="1" customWidth="1"/>
    <col min="785" max="785" width="14" style="22" bestFit="1" customWidth="1"/>
    <col min="786" max="786" width="11.42578125" style="22"/>
    <col min="787" max="787" width="14.5703125" style="22" customWidth="1"/>
    <col min="788" max="1024" width="11.42578125" style="22"/>
    <col min="1025" max="1025" width="40" style="22" customWidth="1"/>
    <col min="1026" max="1026" width="23.7109375" style="22" customWidth="1"/>
    <col min="1027" max="1027" width="18.28515625" style="22" customWidth="1"/>
    <col min="1028" max="1028" width="13" style="22" bestFit="1" customWidth="1"/>
    <col min="1029" max="1031" width="14" style="22" bestFit="1" customWidth="1"/>
    <col min="1032" max="1032" width="17.5703125" style="22" bestFit="1" customWidth="1"/>
    <col min="1033" max="1033" width="11.42578125" style="22" bestFit="1" customWidth="1"/>
    <col min="1034" max="1034" width="10.42578125" style="22" bestFit="1" customWidth="1"/>
    <col min="1035" max="1036" width="9.42578125" style="22" bestFit="1" customWidth="1"/>
    <col min="1037" max="1037" width="8.5703125" style="22" bestFit="1" customWidth="1"/>
    <col min="1038" max="1039" width="13" style="22" bestFit="1" customWidth="1"/>
    <col min="1040" max="1040" width="11.42578125" style="22" bestFit="1" customWidth="1"/>
    <col min="1041" max="1041" width="14" style="22" bestFit="1" customWidth="1"/>
    <col min="1042" max="1042" width="11.42578125" style="22"/>
    <col min="1043" max="1043" width="14.5703125" style="22" customWidth="1"/>
    <col min="1044" max="1280" width="11.42578125" style="22"/>
    <col min="1281" max="1281" width="40" style="22" customWidth="1"/>
    <col min="1282" max="1282" width="23.7109375" style="22" customWidth="1"/>
    <col min="1283" max="1283" width="18.28515625" style="22" customWidth="1"/>
    <col min="1284" max="1284" width="13" style="22" bestFit="1" customWidth="1"/>
    <col min="1285" max="1287" width="14" style="22" bestFit="1" customWidth="1"/>
    <col min="1288" max="1288" width="17.5703125" style="22" bestFit="1" customWidth="1"/>
    <col min="1289" max="1289" width="11.42578125" style="22" bestFit="1" customWidth="1"/>
    <col min="1290" max="1290" width="10.42578125" style="22" bestFit="1" customWidth="1"/>
    <col min="1291" max="1292" width="9.42578125" style="22" bestFit="1" customWidth="1"/>
    <col min="1293" max="1293" width="8.5703125" style="22" bestFit="1" customWidth="1"/>
    <col min="1294" max="1295" width="13" style="22" bestFit="1" customWidth="1"/>
    <col min="1296" max="1296" width="11.42578125" style="22" bestFit="1" customWidth="1"/>
    <col min="1297" max="1297" width="14" style="22" bestFit="1" customWidth="1"/>
    <col min="1298" max="1298" width="11.42578125" style="22"/>
    <col min="1299" max="1299" width="14.5703125" style="22" customWidth="1"/>
    <col min="1300" max="1536" width="11.42578125" style="22"/>
    <col min="1537" max="1537" width="40" style="22" customWidth="1"/>
    <col min="1538" max="1538" width="23.7109375" style="22" customWidth="1"/>
    <col min="1539" max="1539" width="18.28515625" style="22" customWidth="1"/>
    <col min="1540" max="1540" width="13" style="22" bestFit="1" customWidth="1"/>
    <col min="1541" max="1543" width="14" style="22" bestFit="1" customWidth="1"/>
    <col min="1544" max="1544" width="17.5703125" style="22" bestFit="1" customWidth="1"/>
    <col min="1545" max="1545" width="11.42578125" style="22" bestFit="1" customWidth="1"/>
    <col min="1546" max="1546" width="10.42578125" style="22" bestFit="1" customWidth="1"/>
    <col min="1547" max="1548" width="9.42578125" style="22" bestFit="1" customWidth="1"/>
    <col min="1549" max="1549" width="8.5703125" style="22" bestFit="1" customWidth="1"/>
    <col min="1550" max="1551" width="13" style="22" bestFit="1" customWidth="1"/>
    <col min="1552" max="1552" width="11.42578125" style="22" bestFit="1" customWidth="1"/>
    <col min="1553" max="1553" width="14" style="22" bestFit="1" customWidth="1"/>
    <col min="1554" max="1554" width="11.42578125" style="22"/>
    <col min="1555" max="1555" width="14.5703125" style="22" customWidth="1"/>
    <col min="1556" max="1792" width="11.42578125" style="22"/>
    <col min="1793" max="1793" width="40" style="22" customWidth="1"/>
    <col min="1794" max="1794" width="23.7109375" style="22" customWidth="1"/>
    <col min="1795" max="1795" width="18.28515625" style="22" customWidth="1"/>
    <col min="1796" max="1796" width="13" style="22" bestFit="1" customWidth="1"/>
    <col min="1797" max="1799" width="14" style="22" bestFit="1" customWidth="1"/>
    <col min="1800" max="1800" width="17.5703125" style="22" bestFit="1" customWidth="1"/>
    <col min="1801" max="1801" width="11.42578125" style="22" bestFit="1" customWidth="1"/>
    <col min="1802" max="1802" width="10.42578125" style="22" bestFit="1" customWidth="1"/>
    <col min="1803" max="1804" width="9.42578125" style="22" bestFit="1" customWidth="1"/>
    <col min="1805" max="1805" width="8.5703125" style="22" bestFit="1" customWidth="1"/>
    <col min="1806" max="1807" width="13" style="22" bestFit="1" customWidth="1"/>
    <col min="1808" max="1808" width="11.42578125" style="22" bestFit="1" customWidth="1"/>
    <col min="1809" max="1809" width="14" style="22" bestFit="1" customWidth="1"/>
    <col min="1810" max="1810" width="11.42578125" style="22"/>
    <col min="1811" max="1811" width="14.5703125" style="22" customWidth="1"/>
    <col min="1812" max="2048" width="11.42578125" style="22"/>
    <col min="2049" max="2049" width="40" style="22" customWidth="1"/>
    <col min="2050" max="2050" width="23.7109375" style="22" customWidth="1"/>
    <col min="2051" max="2051" width="18.28515625" style="22" customWidth="1"/>
    <col min="2052" max="2052" width="13" style="22" bestFit="1" customWidth="1"/>
    <col min="2053" max="2055" width="14" style="22" bestFit="1" customWidth="1"/>
    <col min="2056" max="2056" width="17.5703125" style="22" bestFit="1" customWidth="1"/>
    <col min="2057" max="2057" width="11.42578125" style="22" bestFit="1" customWidth="1"/>
    <col min="2058" max="2058" width="10.42578125" style="22" bestFit="1" customWidth="1"/>
    <col min="2059" max="2060" width="9.42578125" style="22" bestFit="1" customWidth="1"/>
    <col min="2061" max="2061" width="8.5703125" style="22" bestFit="1" customWidth="1"/>
    <col min="2062" max="2063" width="13" style="22" bestFit="1" customWidth="1"/>
    <col min="2064" max="2064" width="11.42578125" style="22" bestFit="1" customWidth="1"/>
    <col min="2065" max="2065" width="14" style="22" bestFit="1" customWidth="1"/>
    <col min="2066" max="2066" width="11.42578125" style="22"/>
    <col min="2067" max="2067" width="14.5703125" style="22" customWidth="1"/>
    <col min="2068" max="2304" width="11.42578125" style="22"/>
    <col min="2305" max="2305" width="40" style="22" customWidth="1"/>
    <col min="2306" max="2306" width="23.7109375" style="22" customWidth="1"/>
    <col min="2307" max="2307" width="18.28515625" style="22" customWidth="1"/>
    <col min="2308" max="2308" width="13" style="22" bestFit="1" customWidth="1"/>
    <col min="2309" max="2311" width="14" style="22" bestFit="1" customWidth="1"/>
    <col min="2312" max="2312" width="17.5703125" style="22" bestFit="1" customWidth="1"/>
    <col min="2313" max="2313" width="11.42578125" style="22" bestFit="1" customWidth="1"/>
    <col min="2314" max="2314" width="10.42578125" style="22" bestFit="1" customWidth="1"/>
    <col min="2315" max="2316" width="9.42578125" style="22" bestFit="1" customWidth="1"/>
    <col min="2317" max="2317" width="8.5703125" style="22" bestFit="1" customWidth="1"/>
    <col min="2318" max="2319" width="13" style="22" bestFit="1" customWidth="1"/>
    <col min="2320" max="2320" width="11.42578125" style="22" bestFit="1" customWidth="1"/>
    <col min="2321" max="2321" width="14" style="22" bestFit="1" customWidth="1"/>
    <col min="2322" max="2322" width="11.42578125" style="22"/>
    <col min="2323" max="2323" width="14.5703125" style="22" customWidth="1"/>
    <col min="2324" max="2560" width="11.42578125" style="22"/>
    <col min="2561" max="2561" width="40" style="22" customWidth="1"/>
    <col min="2562" max="2562" width="23.7109375" style="22" customWidth="1"/>
    <col min="2563" max="2563" width="18.28515625" style="22" customWidth="1"/>
    <col min="2564" max="2564" width="13" style="22" bestFit="1" customWidth="1"/>
    <col min="2565" max="2567" width="14" style="22" bestFit="1" customWidth="1"/>
    <col min="2568" max="2568" width="17.5703125" style="22" bestFit="1" customWidth="1"/>
    <col min="2569" max="2569" width="11.42578125" style="22" bestFit="1" customWidth="1"/>
    <col min="2570" max="2570" width="10.42578125" style="22" bestFit="1" customWidth="1"/>
    <col min="2571" max="2572" width="9.42578125" style="22" bestFit="1" customWidth="1"/>
    <col min="2573" max="2573" width="8.5703125" style="22" bestFit="1" customWidth="1"/>
    <col min="2574" max="2575" width="13" style="22" bestFit="1" customWidth="1"/>
    <col min="2576" max="2576" width="11.42578125" style="22" bestFit="1" customWidth="1"/>
    <col min="2577" max="2577" width="14" style="22" bestFit="1" customWidth="1"/>
    <col min="2578" max="2578" width="11.42578125" style="22"/>
    <col min="2579" max="2579" width="14.5703125" style="22" customWidth="1"/>
    <col min="2580" max="2816" width="11.42578125" style="22"/>
    <col min="2817" max="2817" width="40" style="22" customWidth="1"/>
    <col min="2818" max="2818" width="23.7109375" style="22" customWidth="1"/>
    <col min="2819" max="2819" width="18.28515625" style="22" customWidth="1"/>
    <col min="2820" max="2820" width="13" style="22" bestFit="1" customWidth="1"/>
    <col min="2821" max="2823" width="14" style="22" bestFit="1" customWidth="1"/>
    <col min="2824" max="2824" width="17.5703125" style="22" bestFit="1" customWidth="1"/>
    <col min="2825" max="2825" width="11.42578125" style="22" bestFit="1" customWidth="1"/>
    <col min="2826" max="2826" width="10.42578125" style="22" bestFit="1" customWidth="1"/>
    <col min="2827" max="2828" width="9.42578125" style="22" bestFit="1" customWidth="1"/>
    <col min="2829" max="2829" width="8.5703125" style="22" bestFit="1" customWidth="1"/>
    <col min="2830" max="2831" width="13" style="22" bestFit="1" customWidth="1"/>
    <col min="2832" max="2832" width="11.42578125" style="22" bestFit="1" customWidth="1"/>
    <col min="2833" max="2833" width="14" style="22" bestFit="1" customWidth="1"/>
    <col min="2834" max="2834" width="11.42578125" style="22"/>
    <col min="2835" max="2835" width="14.5703125" style="22" customWidth="1"/>
    <col min="2836" max="3072" width="11.42578125" style="22"/>
    <col min="3073" max="3073" width="40" style="22" customWidth="1"/>
    <col min="3074" max="3074" width="23.7109375" style="22" customWidth="1"/>
    <col min="3075" max="3075" width="18.28515625" style="22" customWidth="1"/>
    <col min="3076" max="3076" width="13" style="22" bestFit="1" customWidth="1"/>
    <col min="3077" max="3079" width="14" style="22" bestFit="1" customWidth="1"/>
    <col min="3080" max="3080" width="17.5703125" style="22" bestFit="1" customWidth="1"/>
    <col min="3081" max="3081" width="11.42578125" style="22" bestFit="1" customWidth="1"/>
    <col min="3082" max="3082" width="10.42578125" style="22" bestFit="1" customWidth="1"/>
    <col min="3083" max="3084" width="9.42578125" style="22" bestFit="1" customWidth="1"/>
    <col min="3085" max="3085" width="8.5703125" style="22" bestFit="1" customWidth="1"/>
    <col min="3086" max="3087" width="13" style="22" bestFit="1" customWidth="1"/>
    <col min="3088" max="3088" width="11.42578125" style="22" bestFit="1" customWidth="1"/>
    <col min="3089" max="3089" width="14" style="22" bestFit="1" customWidth="1"/>
    <col min="3090" max="3090" width="11.42578125" style="22"/>
    <col min="3091" max="3091" width="14.5703125" style="22" customWidth="1"/>
    <col min="3092" max="3328" width="11.42578125" style="22"/>
    <col min="3329" max="3329" width="40" style="22" customWidth="1"/>
    <col min="3330" max="3330" width="23.7109375" style="22" customWidth="1"/>
    <col min="3331" max="3331" width="18.28515625" style="22" customWidth="1"/>
    <col min="3332" max="3332" width="13" style="22" bestFit="1" customWidth="1"/>
    <col min="3333" max="3335" width="14" style="22" bestFit="1" customWidth="1"/>
    <col min="3336" max="3336" width="17.5703125" style="22" bestFit="1" customWidth="1"/>
    <col min="3337" max="3337" width="11.42578125" style="22" bestFit="1" customWidth="1"/>
    <col min="3338" max="3338" width="10.42578125" style="22" bestFit="1" customWidth="1"/>
    <col min="3339" max="3340" width="9.42578125" style="22" bestFit="1" customWidth="1"/>
    <col min="3341" max="3341" width="8.5703125" style="22" bestFit="1" customWidth="1"/>
    <col min="3342" max="3343" width="13" style="22" bestFit="1" customWidth="1"/>
    <col min="3344" max="3344" width="11.42578125" style="22" bestFit="1" customWidth="1"/>
    <col min="3345" max="3345" width="14" style="22" bestFit="1" customWidth="1"/>
    <col min="3346" max="3346" width="11.42578125" style="22"/>
    <col min="3347" max="3347" width="14.5703125" style="22" customWidth="1"/>
    <col min="3348" max="3584" width="11.42578125" style="22"/>
    <col min="3585" max="3585" width="40" style="22" customWidth="1"/>
    <col min="3586" max="3586" width="23.7109375" style="22" customWidth="1"/>
    <col min="3587" max="3587" width="18.28515625" style="22" customWidth="1"/>
    <col min="3588" max="3588" width="13" style="22" bestFit="1" customWidth="1"/>
    <col min="3589" max="3591" width="14" style="22" bestFit="1" customWidth="1"/>
    <col min="3592" max="3592" width="17.5703125" style="22" bestFit="1" customWidth="1"/>
    <col min="3593" max="3593" width="11.42578125" style="22" bestFit="1" customWidth="1"/>
    <col min="3594" max="3594" width="10.42578125" style="22" bestFit="1" customWidth="1"/>
    <col min="3595" max="3596" width="9.42578125" style="22" bestFit="1" customWidth="1"/>
    <col min="3597" max="3597" width="8.5703125" style="22" bestFit="1" customWidth="1"/>
    <col min="3598" max="3599" width="13" style="22" bestFit="1" customWidth="1"/>
    <col min="3600" max="3600" width="11.42578125" style="22" bestFit="1" customWidth="1"/>
    <col min="3601" max="3601" width="14" style="22" bestFit="1" customWidth="1"/>
    <col min="3602" max="3602" width="11.42578125" style="22"/>
    <col min="3603" max="3603" width="14.5703125" style="22" customWidth="1"/>
    <col min="3604" max="3840" width="11.42578125" style="22"/>
    <col min="3841" max="3841" width="40" style="22" customWidth="1"/>
    <col min="3842" max="3842" width="23.7109375" style="22" customWidth="1"/>
    <col min="3843" max="3843" width="18.28515625" style="22" customWidth="1"/>
    <col min="3844" max="3844" width="13" style="22" bestFit="1" customWidth="1"/>
    <col min="3845" max="3847" width="14" style="22" bestFit="1" customWidth="1"/>
    <col min="3848" max="3848" width="17.5703125" style="22" bestFit="1" customWidth="1"/>
    <col min="3849" max="3849" width="11.42578125" style="22" bestFit="1" customWidth="1"/>
    <col min="3850" max="3850" width="10.42578125" style="22" bestFit="1" customWidth="1"/>
    <col min="3851" max="3852" width="9.42578125" style="22" bestFit="1" customWidth="1"/>
    <col min="3853" max="3853" width="8.5703125" style="22" bestFit="1" customWidth="1"/>
    <col min="3854" max="3855" width="13" style="22" bestFit="1" customWidth="1"/>
    <col min="3856" max="3856" width="11.42578125" style="22" bestFit="1" customWidth="1"/>
    <col min="3857" max="3857" width="14" style="22" bestFit="1" customWidth="1"/>
    <col min="3858" max="3858" width="11.42578125" style="22"/>
    <col min="3859" max="3859" width="14.5703125" style="22" customWidth="1"/>
    <col min="3860" max="4096" width="11.42578125" style="22"/>
    <col min="4097" max="4097" width="40" style="22" customWidth="1"/>
    <col min="4098" max="4098" width="23.7109375" style="22" customWidth="1"/>
    <col min="4099" max="4099" width="18.28515625" style="22" customWidth="1"/>
    <col min="4100" max="4100" width="13" style="22" bestFit="1" customWidth="1"/>
    <col min="4101" max="4103" width="14" style="22" bestFit="1" customWidth="1"/>
    <col min="4104" max="4104" width="17.5703125" style="22" bestFit="1" customWidth="1"/>
    <col min="4105" max="4105" width="11.42578125" style="22" bestFit="1" customWidth="1"/>
    <col min="4106" max="4106" width="10.42578125" style="22" bestFit="1" customWidth="1"/>
    <col min="4107" max="4108" width="9.42578125" style="22" bestFit="1" customWidth="1"/>
    <col min="4109" max="4109" width="8.5703125" style="22" bestFit="1" customWidth="1"/>
    <col min="4110" max="4111" width="13" style="22" bestFit="1" customWidth="1"/>
    <col min="4112" max="4112" width="11.42578125" style="22" bestFit="1" customWidth="1"/>
    <col min="4113" max="4113" width="14" style="22" bestFit="1" customWidth="1"/>
    <col min="4114" max="4114" width="11.42578125" style="22"/>
    <col min="4115" max="4115" width="14.5703125" style="22" customWidth="1"/>
    <col min="4116" max="4352" width="11.42578125" style="22"/>
    <col min="4353" max="4353" width="40" style="22" customWidth="1"/>
    <col min="4354" max="4354" width="23.7109375" style="22" customWidth="1"/>
    <col min="4355" max="4355" width="18.28515625" style="22" customWidth="1"/>
    <col min="4356" max="4356" width="13" style="22" bestFit="1" customWidth="1"/>
    <col min="4357" max="4359" width="14" style="22" bestFit="1" customWidth="1"/>
    <col min="4360" max="4360" width="17.5703125" style="22" bestFit="1" customWidth="1"/>
    <col min="4361" max="4361" width="11.42578125" style="22" bestFit="1" customWidth="1"/>
    <col min="4362" max="4362" width="10.42578125" style="22" bestFit="1" customWidth="1"/>
    <col min="4363" max="4364" width="9.42578125" style="22" bestFit="1" customWidth="1"/>
    <col min="4365" max="4365" width="8.5703125" style="22" bestFit="1" customWidth="1"/>
    <col min="4366" max="4367" width="13" style="22" bestFit="1" customWidth="1"/>
    <col min="4368" max="4368" width="11.42578125" style="22" bestFit="1" customWidth="1"/>
    <col min="4369" max="4369" width="14" style="22" bestFit="1" customWidth="1"/>
    <col min="4370" max="4370" width="11.42578125" style="22"/>
    <col min="4371" max="4371" width="14.5703125" style="22" customWidth="1"/>
    <col min="4372" max="4608" width="11.42578125" style="22"/>
    <col min="4609" max="4609" width="40" style="22" customWidth="1"/>
    <col min="4610" max="4610" width="23.7109375" style="22" customWidth="1"/>
    <col min="4611" max="4611" width="18.28515625" style="22" customWidth="1"/>
    <col min="4612" max="4612" width="13" style="22" bestFit="1" customWidth="1"/>
    <col min="4613" max="4615" width="14" style="22" bestFit="1" customWidth="1"/>
    <col min="4616" max="4616" width="17.5703125" style="22" bestFit="1" customWidth="1"/>
    <col min="4617" max="4617" width="11.42578125" style="22" bestFit="1" customWidth="1"/>
    <col min="4618" max="4618" width="10.42578125" style="22" bestFit="1" customWidth="1"/>
    <col min="4619" max="4620" width="9.42578125" style="22" bestFit="1" customWidth="1"/>
    <col min="4621" max="4621" width="8.5703125" style="22" bestFit="1" customWidth="1"/>
    <col min="4622" max="4623" width="13" style="22" bestFit="1" customWidth="1"/>
    <col min="4624" max="4624" width="11.42578125" style="22" bestFit="1" customWidth="1"/>
    <col min="4625" max="4625" width="14" style="22" bestFit="1" customWidth="1"/>
    <col min="4626" max="4626" width="11.42578125" style="22"/>
    <col min="4627" max="4627" width="14.5703125" style="22" customWidth="1"/>
    <col min="4628" max="4864" width="11.42578125" style="22"/>
    <col min="4865" max="4865" width="40" style="22" customWidth="1"/>
    <col min="4866" max="4866" width="23.7109375" style="22" customWidth="1"/>
    <col min="4867" max="4867" width="18.28515625" style="22" customWidth="1"/>
    <col min="4868" max="4868" width="13" style="22" bestFit="1" customWidth="1"/>
    <col min="4869" max="4871" width="14" style="22" bestFit="1" customWidth="1"/>
    <col min="4872" max="4872" width="17.5703125" style="22" bestFit="1" customWidth="1"/>
    <col min="4873" max="4873" width="11.42578125" style="22" bestFit="1" customWidth="1"/>
    <col min="4874" max="4874" width="10.42578125" style="22" bestFit="1" customWidth="1"/>
    <col min="4875" max="4876" width="9.42578125" style="22" bestFit="1" customWidth="1"/>
    <col min="4877" max="4877" width="8.5703125" style="22" bestFit="1" customWidth="1"/>
    <col min="4878" max="4879" width="13" style="22" bestFit="1" customWidth="1"/>
    <col min="4880" max="4880" width="11.42578125" style="22" bestFit="1" customWidth="1"/>
    <col min="4881" max="4881" width="14" style="22" bestFit="1" customWidth="1"/>
    <col min="4882" max="4882" width="11.42578125" style="22"/>
    <col min="4883" max="4883" width="14.5703125" style="22" customWidth="1"/>
    <col min="4884" max="5120" width="11.42578125" style="22"/>
    <col min="5121" max="5121" width="40" style="22" customWidth="1"/>
    <col min="5122" max="5122" width="23.7109375" style="22" customWidth="1"/>
    <col min="5123" max="5123" width="18.28515625" style="22" customWidth="1"/>
    <col min="5124" max="5124" width="13" style="22" bestFit="1" customWidth="1"/>
    <col min="5125" max="5127" width="14" style="22" bestFit="1" customWidth="1"/>
    <col min="5128" max="5128" width="17.5703125" style="22" bestFit="1" customWidth="1"/>
    <col min="5129" max="5129" width="11.42578125" style="22" bestFit="1" customWidth="1"/>
    <col min="5130" max="5130" width="10.42578125" style="22" bestFit="1" customWidth="1"/>
    <col min="5131" max="5132" width="9.42578125" style="22" bestFit="1" customWidth="1"/>
    <col min="5133" max="5133" width="8.5703125" style="22" bestFit="1" customWidth="1"/>
    <col min="5134" max="5135" width="13" style="22" bestFit="1" customWidth="1"/>
    <col min="5136" max="5136" width="11.42578125" style="22" bestFit="1" customWidth="1"/>
    <col min="5137" max="5137" width="14" style="22" bestFit="1" customWidth="1"/>
    <col min="5138" max="5138" width="11.42578125" style="22"/>
    <col min="5139" max="5139" width="14.5703125" style="22" customWidth="1"/>
    <col min="5140" max="5376" width="11.42578125" style="22"/>
    <col min="5377" max="5377" width="40" style="22" customWidth="1"/>
    <col min="5378" max="5378" width="23.7109375" style="22" customWidth="1"/>
    <col min="5379" max="5379" width="18.28515625" style="22" customWidth="1"/>
    <col min="5380" max="5380" width="13" style="22" bestFit="1" customWidth="1"/>
    <col min="5381" max="5383" width="14" style="22" bestFit="1" customWidth="1"/>
    <col min="5384" max="5384" width="17.5703125" style="22" bestFit="1" customWidth="1"/>
    <col min="5385" max="5385" width="11.42578125" style="22" bestFit="1" customWidth="1"/>
    <col min="5386" max="5386" width="10.42578125" style="22" bestFit="1" customWidth="1"/>
    <col min="5387" max="5388" width="9.42578125" style="22" bestFit="1" customWidth="1"/>
    <col min="5389" max="5389" width="8.5703125" style="22" bestFit="1" customWidth="1"/>
    <col min="5390" max="5391" width="13" style="22" bestFit="1" customWidth="1"/>
    <col min="5392" max="5392" width="11.42578125" style="22" bestFit="1" customWidth="1"/>
    <col min="5393" max="5393" width="14" style="22" bestFit="1" customWidth="1"/>
    <col min="5394" max="5394" width="11.42578125" style="22"/>
    <col min="5395" max="5395" width="14.5703125" style="22" customWidth="1"/>
    <col min="5396" max="5632" width="11.42578125" style="22"/>
    <col min="5633" max="5633" width="40" style="22" customWidth="1"/>
    <col min="5634" max="5634" width="23.7109375" style="22" customWidth="1"/>
    <col min="5635" max="5635" width="18.28515625" style="22" customWidth="1"/>
    <col min="5636" max="5636" width="13" style="22" bestFit="1" customWidth="1"/>
    <col min="5637" max="5639" width="14" style="22" bestFit="1" customWidth="1"/>
    <col min="5640" max="5640" width="17.5703125" style="22" bestFit="1" customWidth="1"/>
    <col min="5641" max="5641" width="11.42578125" style="22" bestFit="1" customWidth="1"/>
    <col min="5642" max="5642" width="10.42578125" style="22" bestFit="1" customWidth="1"/>
    <col min="5643" max="5644" width="9.42578125" style="22" bestFit="1" customWidth="1"/>
    <col min="5645" max="5645" width="8.5703125" style="22" bestFit="1" customWidth="1"/>
    <col min="5646" max="5647" width="13" style="22" bestFit="1" customWidth="1"/>
    <col min="5648" max="5648" width="11.42578125" style="22" bestFit="1" customWidth="1"/>
    <col min="5649" max="5649" width="14" style="22" bestFit="1" customWidth="1"/>
    <col min="5650" max="5650" width="11.42578125" style="22"/>
    <col min="5651" max="5651" width="14.5703125" style="22" customWidth="1"/>
    <col min="5652" max="5888" width="11.42578125" style="22"/>
    <col min="5889" max="5889" width="40" style="22" customWidth="1"/>
    <col min="5890" max="5890" width="23.7109375" style="22" customWidth="1"/>
    <col min="5891" max="5891" width="18.28515625" style="22" customWidth="1"/>
    <col min="5892" max="5892" width="13" style="22" bestFit="1" customWidth="1"/>
    <col min="5893" max="5895" width="14" style="22" bestFit="1" customWidth="1"/>
    <col min="5896" max="5896" width="17.5703125" style="22" bestFit="1" customWidth="1"/>
    <col min="5897" max="5897" width="11.42578125" style="22" bestFit="1" customWidth="1"/>
    <col min="5898" max="5898" width="10.42578125" style="22" bestFit="1" customWidth="1"/>
    <col min="5899" max="5900" width="9.42578125" style="22" bestFit="1" customWidth="1"/>
    <col min="5901" max="5901" width="8.5703125" style="22" bestFit="1" customWidth="1"/>
    <col min="5902" max="5903" width="13" style="22" bestFit="1" customWidth="1"/>
    <col min="5904" max="5904" width="11.42578125" style="22" bestFit="1" customWidth="1"/>
    <col min="5905" max="5905" width="14" style="22" bestFit="1" customWidth="1"/>
    <col min="5906" max="5906" width="11.42578125" style="22"/>
    <col min="5907" max="5907" width="14.5703125" style="22" customWidth="1"/>
    <col min="5908" max="6144" width="11.42578125" style="22"/>
    <col min="6145" max="6145" width="40" style="22" customWidth="1"/>
    <col min="6146" max="6146" width="23.7109375" style="22" customWidth="1"/>
    <col min="6147" max="6147" width="18.28515625" style="22" customWidth="1"/>
    <col min="6148" max="6148" width="13" style="22" bestFit="1" customWidth="1"/>
    <col min="6149" max="6151" width="14" style="22" bestFit="1" customWidth="1"/>
    <col min="6152" max="6152" width="17.5703125" style="22" bestFit="1" customWidth="1"/>
    <col min="6153" max="6153" width="11.42578125" style="22" bestFit="1" customWidth="1"/>
    <col min="6154" max="6154" width="10.42578125" style="22" bestFit="1" customWidth="1"/>
    <col min="6155" max="6156" width="9.42578125" style="22" bestFit="1" customWidth="1"/>
    <col min="6157" max="6157" width="8.5703125" style="22" bestFit="1" customWidth="1"/>
    <col min="6158" max="6159" width="13" style="22" bestFit="1" customWidth="1"/>
    <col min="6160" max="6160" width="11.42578125" style="22" bestFit="1" customWidth="1"/>
    <col min="6161" max="6161" width="14" style="22" bestFit="1" customWidth="1"/>
    <col min="6162" max="6162" width="11.42578125" style="22"/>
    <col min="6163" max="6163" width="14.5703125" style="22" customWidth="1"/>
    <col min="6164" max="6400" width="11.42578125" style="22"/>
    <col min="6401" max="6401" width="40" style="22" customWidth="1"/>
    <col min="6402" max="6402" width="23.7109375" style="22" customWidth="1"/>
    <col min="6403" max="6403" width="18.28515625" style="22" customWidth="1"/>
    <col min="6404" max="6404" width="13" style="22" bestFit="1" customWidth="1"/>
    <col min="6405" max="6407" width="14" style="22" bestFit="1" customWidth="1"/>
    <col min="6408" max="6408" width="17.5703125" style="22" bestFit="1" customWidth="1"/>
    <col min="6409" max="6409" width="11.42578125" style="22" bestFit="1" customWidth="1"/>
    <col min="6410" max="6410" width="10.42578125" style="22" bestFit="1" customWidth="1"/>
    <col min="6411" max="6412" width="9.42578125" style="22" bestFit="1" customWidth="1"/>
    <col min="6413" max="6413" width="8.5703125" style="22" bestFit="1" customWidth="1"/>
    <col min="6414" max="6415" width="13" style="22" bestFit="1" customWidth="1"/>
    <col min="6416" max="6416" width="11.42578125" style="22" bestFit="1" customWidth="1"/>
    <col min="6417" max="6417" width="14" style="22" bestFit="1" customWidth="1"/>
    <col min="6418" max="6418" width="11.42578125" style="22"/>
    <col min="6419" max="6419" width="14.5703125" style="22" customWidth="1"/>
    <col min="6420" max="6656" width="11.42578125" style="22"/>
    <col min="6657" max="6657" width="40" style="22" customWidth="1"/>
    <col min="6658" max="6658" width="23.7109375" style="22" customWidth="1"/>
    <col min="6659" max="6659" width="18.28515625" style="22" customWidth="1"/>
    <col min="6660" max="6660" width="13" style="22" bestFit="1" customWidth="1"/>
    <col min="6661" max="6663" width="14" style="22" bestFit="1" customWidth="1"/>
    <col min="6664" max="6664" width="17.5703125" style="22" bestFit="1" customWidth="1"/>
    <col min="6665" max="6665" width="11.42578125" style="22" bestFit="1" customWidth="1"/>
    <col min="6666" max="6666" width="10.42578125" style="22" bestFit="1" customWidth="1"/>
    <col min="6667" max="6668" width="9.42578125" style="22" bestFit="1" customWidth="1"/>
    <col min="6669" max="6669" width="8.5703125" style="22" bestFit="1" customWidth="1"/>
    <col min="6670" max="6671" width="13" style="22" bestFit="1" customWidth="1"/>
    <col min="6672" max="6672" width="11.42578125" style="22" bestFit="1" customWidth="1"/>
    <col min="6673" max="6673" width="14" style="22" bestFit="1" customWidth="1"/>
    <col min="6674" max="6674" width="11.42578125" style="22"/>
    <col min="6675" max="6675" width="14.5703125" style="22" customWidth="1"/>
    <col min="6676" max="6912" width="11.42578125" style="22"/>
    <col min="6913" max="6913" width="40" style="22" customWidth="1"/>
    <col min="6914" max="6914" width="23.7109375" style="22" customWidth="1"/>
    <col min="6915" max="6915" width="18.28515625" style="22" customWidth="1"/>
    <col min="6916" max="6916" width="13" style="22" bestFit="1" customWidth="1"/>
    <col min="6917" max="6919" width="14" style="22" bestFit="1" customWidth="1"/>
    <col min="6920" max="6920" width="17.5703125" style="22" bestFit="1" customWidth="1"/>
    <col min="6921" max="6921" width="11.42578125" style="22" bestFit="1" customWidth="1"/>
    <col min="6922" max="6922" width="10.42578125" style="22" bestFit="1" customWidth="1"/>
    <col min="6923" max="6924" width="9.42578125" style="22" bestFit="1" customWidth="1"/>
    <col min="6925" max="6925" width="8.5703125" style="22" bestFit="1" customWidth="1"/>
    <col min="6926" max="6927" width="13" style="22" bestFit="1" customWidth="1"/>
    <col min="6928" max="6928" width="11.42578125" style="22" bestFit="1" customWidth="1"/>
    <col min="6929" max="6929" width="14" style="22" bestFit="1" customWidth="1"/>
    <col min="6930" max="6930" width="11.42578125" style="22"/>
    <col min="6931" max="6931" width="14.5703125" style="22" customWidth="1"/>
    <col min="6932" max="7168" width="11.42578125" style="22"/>
    <col min="7169" max="7169" width="40" style="22" customWidth="1"/>
    <col min="7170" max="7170" width="23.7109375" style="22" customWidth="1"/>
    <col min="7171" max="7171" width="18.28515625" style="22" customWidth="1"/>
    <col min="7172" max="7172" width="13" style="22" bestFit="1" customWidth="1"/>
    <col min="7173" max="7175" width="14" style="22" bestFit="1" customWidth="1"/>
    <col min="7176" max="7176" width="17.5703125" style="22" bestFit="1" customWidth="1"/>
    <col min="7177" max="7177" width="11.42578125" style="22" bestFit="1" customWidth="1"/>
    <col min="7178" max="7178" width="10.42578125" style="22" bestFit="1" customWidth="1"/>
    <col min="7179" max="7180" width="9.42578125" style="22" bestFit="1" customWidth="1"/>
    <col min="7181" max="7181" width="8.5703125" style="22" bestFit="1" customWidth="1"/>
    <col min="7182" max="7183" width="13" style="22" bestFit="1" customWidth="1"/>
    <col min="7184" max="7184" width="11.42578125" style="22" bestFit="1" customWidth="1"/>
    <col min="7185" max="7185" width="14" style="22" bestFit="1" customWidth="1"/>
    <col min="7186" max="7186" width="11.42578125" style="22"/>
    <col min="7187" max="7187" width="14.5703125" style="22" customWidth="1"/>
    <col min="7188" max="7424" width="11.42578125" style="22"/>
    <col min="7425" max="7425" width="40" style="22" customWidth="1"/>
    <col min="7426" max="7426" width="23.7109375" style="22" customWidth="1"/>
    <col min="7427" max="7427" width="18.28515625" style="22" customWidth="1"/>
    <col min="7428" max="7428" width="13" style="22" bestFit="1" customWidth="1"/>
    <col min="7429" max="7431" width="14" style="22" bestFit="1" customWidth="1"/>
    <col min="7432" max="7432" width="17.5703125" style="22" bestFit="1" customWidth="1"/>
    <col min="7433" max="7433" width="11.42578125" style="22" bestFit="1" customWidth="1"/>
    <col min="7434" max="7434" width="10.42578125" style="22" bestFit="1" customWidth="1"/>
    <col min="7435" max="7436" width="9.42578125" style="22" bestFit="1" customWidth="1"/>
    <col min="7437" max="7437" width="8.5703125" style="22" bestFit="1" customWidth="1"/>
    <col min="7438" max="7439" width="13" style="22" bestFit="1" customWidth="1"/>
    <col min="7440" max="7440" width="11.42578125" style="22" bestFit="1" customWidth="1"/>
    <col min="7441" max="7441" width="14" style="22" bestFit="1" customWidth="1"/>
    <col min="7442" max="7442" width="11.42578125" style="22"/>
    <col min="7443" max="7443" width="14.5703125" style="22" customWidth="1"/>
    <col min="7444" max="7680" width="11.42578125" style="22"/>
    <col min="7681" max="7681" width="40" style="22" customWidth="1"/>
    <col min="7682" max="7682" width="23.7109375" style="22" customWidth="1"/>
    <col min="7683" max="7683" width="18.28515625" style="22" customWidth="1"/>
    <col min="7684" max="7684" width="13" style="22" bestFit="1" customWidth="1"/>
    <col min="7685" max="7687" width="14" style="22" bestFit="1" customWidth="1"/>
    <col min="7688" max="7688" width="17.5703125" style="22" bestFit="1" customWidth="1"/>
    <col min="7689" max="7689" width="11.42578125" style="22" bestFit="1" customWidth="1"/>
    <col min="7690" max="7690" width="10.42578125" style="22" bestFit="1" customWidth="1"/>
    <col min="7691" max="7692" width="9.42578125" style="22" bestFit="1" customWidth="1"/>
    <col min="7693" max="7693" width="8.5703125" style="22" bestFit="1" customWidth="1"/>
    <col min="7694" max="7695" width="13" style="22" bestFit="1" customWidth="1"/>
    <col min="7696" max="7696" width="11.42578125" style="22" bestFit="1" customWidth="1"/>
    <col min="7697" max="7697" width="14" style="22" bestFit="1" customWidth="1"/>
    <col min="7698" max="7698" width="11.42578125" style="22"/>
    <col min="7699" max="7699" width="14.5703125" style="22" customWidth="1"/>
    <col min="7700" max="7936" width="11.42578125" style="22"/>
    <col min="7937" max="7937" width="40" style="22" customWidth="1"/>
    <col min="7938" max="7938" width="23.7109375" style="22" customWidth="1"/>
    <col min="7939" max="7939" width="18.28515625" style="22" customWidth="1"/>
    <col min="7940" max="7940" width="13" style="22" bestFit="1" customWidth="1"/>
    <col min="7941" max="7943" width="14" style="22" bestFit="1" customWidth="1"/>
    <col min="7944" max="7944" width="17.5703125" style="22" bestFit="1" customWidth="1"/>
    <col min="7945" max="7945" width="11.42578125" style="22" bestFit="1" customWidth="1"/>
    <col min="7946" max="7946" width="10.42578125" style="22" bestFit="1" customWidth="1"/>
    <col min="7947" max="7948" width="9.42578125" style="22" bestFit="1" customWidth="1"/>
    <col min="7949" max="7949" width="8.5703125" style="22" bestFit="1" customWidth="1"/>
    <col min="7950" max="7951" width="13" style="22" bestFit="1" customWidth="1"/>
    <col min="7952" max="7952" width="11.42578125" style="22" bestFit="1" customWidth="1"/>
    <col min="7953" max="7953" width="14" style="22" bestFit="1" customWidth="1"/>
    <col min="7954" max="7954" width="11.42578125" style="22"/>
    <col min="7955" max="7955" width="14.5703125" style="22" customWidth="1"/>
    <col min="7956" max="8192" width="11.42578125" style="22"/>
    <col min="8193" max="8193" width="40" style="22" customWidth="1"/>
    <col min="8194" max="8194" width="23.7109375" style="22" customWidth="1"/>
    <col min="8195" max="8195" width="18.28515625" style="22" customWidth="1"/>
    <col min="8196" max="8196" width="13" style="22" bestFit="1" customWidth="1"/>
    <col min="8197" max="8199" width="14" style="22" bestFit="1" customWidth="1"/>
    <col min="8200" max="8200" width="17.5703125" style="22" bestFit="1" customWidth="1"/>
    <col min="8201" max="8201" width="11.42578125" style="22" bestFit="1" customWidth="1"/>
    <col min="8202" max="8202" width="10.42578125" style="22" bestFit="1" customWidth="1"/>
    <col min="8203" max="8204" width="9.42578125" style="22" bestFit="1" customWidth="1"/>
    <col min="8205" max="8205" width="8.5703125" style="22" bestFit="1" customWidth="1"/>
    <col min="8206" max="8207" width="13" style="22" bestFit="1" customWidth="1"/>
    <col min="8208" max="8208" width="11.42578125" style="22" bestFit="1" customWidth="1"/>
    <col min="8209" max="8209" width="14" style="22" bestFit="1" customWidth="1"/>
    <col min="8210" max="8210" width="11.42578125" style="22"/>
    <col min="8211" max="8211" width="14.5703125" style="22" customWidth="1"/>
    <col min="8212" max="8448" width="11.42578125" style="22"/>
    <col min="8449" max="8449" width="40" style="22" customWidth="1"/>
    <col min="8450" max="8450" width="23.7109375" style="22" customWidth="1"/>
    <col min="8451" max="8451" width="18.28515625" style="22" customWidth="1"/>
    <col min="8452" max="8452" width="13" style="22" bestFit="1" customWidth="1"/>
    <col min="8453" max="8455" width="14" style="22" bestFit="1" customWidth="1"/>
    <col min="8456" max="8456" width="17.5703125" style="22" bestFit="1" customWidth="1"/>
    <col min="8457" max="8457" width="11.42578125" style="22" bestFit="1" customWidth="1"/>
    <col min="8458" max="8458" width="10.42578125" style="22" bestFit="1" customWidth="1"/>
    <col min="8459" max="8460" width="9.42578125" style="22" bestFit="1" customWidth="1"/>
    <col min="8461" max="8461" width="8.5703125" style="22" bestFit="1" customWidth="1"/>
    <col min="8462" max="8463" width="13" style="22" bestFit="1" customWidth="1"/>
    <col min="8464" max="8464" width="11.42578125" style="22" bestFit="1" customWidth="1"/>
    <col min="8465" max="8465" width="14" style="22" bestFit="1" customWidth="1"/>
    <col min="8466" max="8466" width="11.42578125" style="22"/>
    <col min="8467" max="8467" width="14.5703125" style="22" customWidth="1"/>
    <col min="8468" max="8704" width="11.42578125" style="22"/>
    <col min="8705" max="8705" width="40" style="22" customWidth="1"/>
    <col min="8706" max="8706" width="23.7109375" style="22" customWidth="1"/>
    <col min="8707" max="8707" width="18.28515625" style="22" customWidth="1"/>
    <col min="8708" max="8708" width="13" style="22" bestFit="1" customWidth="1"/>
    <col min="8709" max="8711" width="14" style="22" bestFit="1" customWidth="1"/>
    <col min="8712" max="8712" width="17.5703125" style="22" bestFit="1" customWidth="1"/>
    <col min="8713" max="8713" width="11.42578125" style="22" bestFit="1" customWidth="1"/>
    <col min="8714" max="8714" width="10.42578125" style="22" bestFit="1" customWidth="1"/>
    <col min="8715" max="8716" width="9.42578125" style="22" bestFit="1" customWidth="1"/>
    <col min="8717" max="8717" width="8.5703125" style="22" bestFit="1" customWidth="1"/>
    <col min="8718" max="8719" width="13" style="22" bestFit="1" customWidth="1"/>
    <col min="8720" max="8720" width="11.42578125" style="22" bestFit="1" customWidth="1"/>
    <col min="8721" max="8721" width="14" style="22" bestFit="1" customWidth="1"/>
    <col min="8722" max="8722" width="11.42578125" style="22"/>
    <col min="8723" max="8723" width="14.5703125" style="22" customWidth="1"/>
    <col min="8724" max="8960" width="11.42578125" style="22"/>
    <col min="8961" max="8961" width="40" style="22" customWidth="1"/>
    <col min="8962" max="8962" width="23.7109375" style="22" customWidth="1"/>
    <col min="8963" max="8963" width="18.28515625" style="22" customWidth="1"/>
    <col min="8964" max="8964" width="13" style="22" bestFit="1" customWidth="1"/>
    <col min="8965" max="8967" width="14" style="22" bestFit="1" customWidth="1"/>
    <col min="8968" max="8968" width="17.5703125" style="22" bestFit="1" customWidth="1"/>
    <col min="8969" max="8969" width="11.42578125" style="22" bestFit="1" customWidth="1"/>
    <col min="8970" max="8970" width="10.42578125" style="22" bestFit="1" customWidth="1"/>
    <col min="8971" max="8972" width="9.42578125" style="22" bestFit="1" customWidth="1"/>
    <col min="8973" max="8973" width="8.5703125" style="22" bestFit="1" customWidth="1"/>
    <col min="8974" max="8975" width="13" style="22" bestFit="1" customWidth="1"/>
    <col min="8976" max="8976" width="11.42578125" style="22" bestFit="1" customWidth="1"/>
    <col min="8977" max="8977" width="14" style="22" bestFit="1" customWidth="1"/>
    <col min="8978" max="8978" width="11.42578125" style="22"/>
    <col min="8979" max="8979" width="14.5703125" style="22" customWidth="1"/>
    <col min="8980" max="9216" width="11.42578125" style="22"/>
    <col min="9217" max="9217" width="40" style="22" customWidth="1"/>
    <col min="9218" max="9218" width="23.7109375" style="22" customWidth="1"/>
    <col min="9219" max="9219" width="18.28515625" style="22" customWidth="1"/>
    <col min="9220" max="9220" width="13" style="22" bestFit="1" customWidth="1"/>
    <col min="9221" max="9223" width="14" style="22" bestFit="1" customWidth="1"/>
    <col min="9224" max="9224" width="17.5703125" style="22" bestFit="1" customWidth="1"/>
    <col min="9225" max="9225" width="11.42578125" style="22" bestFit="1" customWidth="1"/>
    <col min="9226" max="9226" width="10.42578125" style="22" bestFit="1" customWidth="1"/>
    <col min="9227" max="9228" width="9.42578125" style="22" bestFit="1" customWidth="1"/>
    <col min="9229" max="9229" width="8.5703125" style="22" bestFit="1" customWidth="1"/>
    <col min="9230" max="9231" width="13" style="22" bestFit="1" customWidth="1"/>
    <col min="9232" max="9232" width="11.42578125" style="22" bestFit="1" customWidth="1"/>
    <col min="9233" max="9233" width="14" style="22" bestFit="1" customWidth="1"/>
    <col min="9234" max="9234" width="11.42578125" style="22"/>
    <col min="9235" max="9235" width="14.5703125" style="22" customWidth="1"/>
    <col min="9236" max="9472" width="11.42578125" style="22"/>
    <col min="9473" max="9473" width="40" style="22" customWidth="1"/>
    <col min="9474" max="9474" width="23.7109375" style="22" customWidth="1"/>
    <col min="9475" max="9475" width="18.28515625" style="22" customWidth="1"/>
    <col min="9476" max="9476" width="13" style="22" bestFit="1" customWidth="1"/>
    <col min="9477" max="9479" width="14" style="22" bestFit="1" customWidth="1"/>
    <col min="9480" max="9480" width="17.5703125" style="22" bestFit="1" customWidth="1"/>
    <col min="9481" max="9481" width="11.42578125" style="22" bestFit="1" customWidth="1"/>
    <col min="9482" max="9482" width="10.42578125" style="22" bestFit="1" customWidth="1"/>
    <col min="9483" max="9484" width="9.42578125" style="22" bestFit="1" customWidth="1"/>
    <col min="9485" max="9485" width="8.5703125" style="22" bestFit="1" customWidth="1"/>
    <col min="9486" max="9487" width="13" style="22" bestFit="1" customWidth="1"/>
    <col min="9488" max="9488" width="11.42578125" style="22" bestFit="1" customWidth="1"/>
    <col min="9489" max="9489" width="14" style="22" bestFit="1" customWidth="1"/>
    <col min="9490" max="9490" width="11.42578125" style="22"/>
    <col min="9491" max="9491" width="14.5703125" style="22" customWidth="1"/>
    <col min="9492" max="9728" width="11.42578125" style="22"/>
    <col min="9729" max="9729" width="40" style="22" customWidth="1"/>
    <col min="9730" max="9730" width="23.7109375" style="22" customWidth="1"/>
    <col min="9731" max="9731" width="18.28515625" style="22" customWidth="1"/>
    <col min="9732" max="9732" width="13" style="22" bestFit="1" customWidth="1"/>
    <col min="9733" max="9735" width="14" style="22" bestFit="1" customWidth="1"/>
    <col min="9736" max="9736" width="17.5703125" style="22" bestFit="1" customWidth="1"/>
    <col min="9737" max="9737" width="11.42578125" style="22" bestFit="1" customWidth="1"/>
    <col min="9738" max="9738" width="10.42578125" style="22" bestFit="1" customWidth="1"/>
    <col min="9739" max="9740" width="9.42578125" style="22" bestFit="1" customWidth="1"/>
    <col min="9741" max="9741" width="8.5703125" style="22" bestFit="1" customWidth="1"/>
    <col min="9742" max="9743" width="13" style="22" bestFit="1" customWidth="1"/>
    <col min="9744" max="9744" width="11.42578125" style="22" bestFit="1" customWidth="1"/>
    <col min="9745" max="9745" width="14" style="22" bestFit="1" customWidth="1"/>
    <col min="9746" max="9746" width="11.42578125" style="22"/>
    <col min="9747" max="9747" width="14.5703125" style="22" customWidth="1"/>
    <col min="9748" max="9984" width="11.42578125" style="22"/>
    <col min="9985" max="9985" width="40" style="22" customWidth="1"/>
    <col min="9986" max="9986" width="23.7109375" style="22" customWidth="1"/>
    <col min="9987" max="9987" width="18.28515625" style="22" customWidth="1"/>
    <col min="9988" max="9988" width="13" style="22" bestFit="1" customWidth="1"/>
    <col min="9989" max="9991" width="14" style="22" bestFit="1" customWidth="1"/>
    <col min="9992" max="9992" width="17.5703125" style="22" bestFit="1" customWidth="1"/>
    <col min="9993" max="9993" width="11.42578125" style="22" bestFit="1" customWidth="1"/>
    <col min="9994" max="9994" width="10.42578125" style="22" bestFit="1" customWidth="1"/>
    <col min="9995" max="9996" width="9.42578125" style="22" bestFit="1" customWidth="1"/>
    <col min="9997" max="9997" width="8.5703125" style="22" bestFit="1" customWidth="1"/>
    <col min="9998" max="9999" width="13" style="22" bestFit="1" customWidth="1"/>
    <col min="10000" max="10000" width="11.42578125" style="22" bestFit="1" customWidth="1"/>
    <col min="10001" max="10001" width="14" style="22" bestFit="1" customWidth="1"/>
    <col min="10002" max="10002" width="11.42578125" style="22"/>
    <col min="10003" max="10003" width="14.5703125" style="22" customWidth="1"/>
    <col min="10004" max="10240" width="11.42578125" style="22"/>
    <col min="10241" max="10241" width="40" style="22" customWidth="1"/>
    <col min="10242" max="10242" width="23.7109375" style="22" customWidth="1"/>
    <col min="10243" max="10243" width="18.28515625" style="22" customWidth="1"/>
    <col min="10244" max="10244" width="13" style="22" bestFit="1" customWidth="1"/>
    <col min="10245" max="10247" width="14" style="22" bestFit="1" customWidth="1"/>
    <col min="10248" max="10248" width="17.5703125" style="22" bestFit="1" customWidth="1"/>
    <col min="10249" max="10249" width="11.42578125" style="22" bestFit="1" customWidth="1"/>
    <col min="10250" max="10250" width="10.42578125" style="22" bestFit="1" customWidth="1"/>
    <col min="10251" max="10252" width="9.42578125" style="22" bestFit="1" customWidth="1"/>
    <col min="10253" max="10253" width="8.5703125" style="22" bestFit="1" customWidth="1"/>
    <col min="10254" max="10255" width="13" style="22" bestFit="1" customWidth="1"/>
    <col min="10256" max="10256" width="11.42578125" style="22" bestFit="1" customWidth="1"/>
    <col min="10257" max="10257" width="14" style="22" bestFit="1" customWidth="1"/>
    <col min="10258" max="10258" width="11.42578125" style="22"/>
    <col min="10259" max="10259" width="14.5703125" style="22" customWidth="1"/>
    <col min="10260" max="10496" width="11.42578125" style="22"/>
    <col min="10497" max="10497" width="40" style="22" customWidth="1"/>
    <col min="10498" max="10498" width="23.7109375" style="22" customWidth="1"/>
    <col min="10499" max="10499" width="18.28515625" style="22" customWidth="1"/>
    <col min="10500" max="10500" width="13" style="22" bestFit="1" customWidth="1"/>
    <col min="10501" max="10503" width="14" style="22" bestFit="1" customWidth="1"/>
    <col min="10504" max="10504" width="17.5703125" style="22" bestFit="1" customWidth="1"/>
    <col min="10505" max="10505" width="11.42578125" style="22" bestFit="1" customWidth="1"/>
    <col min="10506" max="10506" width="10.42578125" style="22" bestFit="1" customWidth="1"/>
    <col min="10507" max="10508" width="9.42578125" style="22" bestFit="1" customWidth="1"/>
    <col min="10509" max="10509" width="8.5703125" style="22" bestFit="1" customWidth="1"/>
    <col min="10510" max="10511" width="13" style="22" bestFit="1" customWidth="1"/>
    <col min="10512" max="10512" width="11.42578125" style="22" bestFit="1" customWidth="1"/>
    <col min="10513" max="10513" width="14" style="22" bestFit="1" customWidth="1"/>
    <col min="10514" max="10514" width="11.42578125" style="22"/>
    <col min="10515" max="10515" width="14.5703125" style="22" customWidth="1"/>
    <col min="10516" max="10752" width="11.42578125" style="22"/>
    <col min="10753" max="10753" width="40" style="22" customWidth="1"/>
    <col min="10754" max="10754" width="23.7109375" style="22" customWidth="1"/>
    <col min="10755" max="10755" width="18.28515625" style="22" customWidth="1"/>
    <col min="10756" max="10756" width="13" style="22" bestFit="1" customWidth="1"/>
    <col min="10757" max="10759" width="14" style="22" bestFit="1" customWidth="1"/>
    <col min="10760" max="10760" width="17.5703125" style="22" bestFit="1" customWidth="1"/>
    <col min="10761" max="10761" width="11.42578125" style="22" bestFit="1" customWidth="1"/>
    <col min="10762" max="10762" width="10.42578125" style="22" bestFit="1" customWidth="1"/>
    <col min="10763" max="10764" width="9.42578125" style="22" bestFit="1" customWidth="1"/>
    <col min="10765" max="10765" width="8.5703125" style="22" bestFit="1" customWidth="1"/>
    <col min="10766" max="10767" width="13" style="22" bestFit="1" customWidth="1"/>
    <col min="10768" max="10768" width="11.42578125" style="22" bestFit="1" customWidth="1"/>
    <col min="10769" max="10769" width="14" style="22" bestFit="1" customWidth="1"/>
    <col min="10770" max="10770" width="11.42578125" style="22"/>
    <col min="10771" max="10771" width="14.5703125" style="22" customWidth="1"/>
    <col min="10772" max="11008" width="11.42578125" style="22"/>
    <col min="11009" max="11009" width="40" style="22" customWidth="1"/>
    <col min="11010" max="11010" width="23.7109375" style="22" customWidth="1"/>
    <col min="11011" max="11011" width="18.28515625" style="22" customWidth="1"/>
    <col min="11012" max="11012" width="13" style="22" bestFit="1" customWidth="1"/>
    <col min="11013" max="11015" width="14" style="22" bestFit="1" customWidth="1"/>
    <col min="11016" max="11016" width="17.5703125" style="22" bestFit="1" customWidth="1"/>
    <col min="11017" max="11017" width="11.42578125" style="22" bestFit="1" customWidth="1"/>
    <col min="11018" max="11018" width="10.42578125" style="22" bestFit="1" customWidth="1"/>
    <col min="11019" max="11020" width="9.42578125" style="22" bestFit="1" customWidth="1"/>
    <col min="11021" max="11021" width="8.5703125" style="22" bestFit="1" customWidth="1"/>
    <col min="11022" max="11023" width="13" style="22" bestFit="1" customWidth="1"/>
    <col min="11024" max="11024" width="11.42578125" style="22" bestFit="1" customWidth="1"/>
    <col min="11025" max="11025" width="14" style="22" bestFit="1" customWidth="1"/>
    <col min="11026" max="11026" width="11.42578125" style="22"/>
    <col min="11027" max="11027" width="14.5703125" style="22" customWidth="1"/>
    <col min="11028" max="11264" width="11.42578125" style="22"/>
    <col min="11265" max="11265" width="40" style="22" customWidth="1"/>
    <col min="11266" max="11266" width="23.7109375" style="22" customWidth="1"/>
    <col min="11267" max="11267" width="18.28515625" style="22" customWidth="1"/>
    <col min="11268" max="11268" width="13" style="22" bestFit="1" customWidth="1"/>
    <col min="11269" max="11271" width="14" style="22" bestFit="1" customWidth="1"/>
    <col min="11272" max="11272" width="17.5703125" style="22" bestFit="1" customWidth="1"/>
    <col min="11273" max="11273" width="11.42578125" style="22" bestFit="1" customWidth="1"/>
    <col min="11274" max="11274" width="10.42578125" style="22" bestFit="1" customWidth="1"/>
    <col min="11275" max="11276" width="9.42578125" style="22" bestFit="1" customWidth="1"/>
    <col min="11277" max="11277" width="8.5703125" style="22" bestFit="1" customWidth="1"/>
    <col min="11278" max="11279" width="13" style="22" bestFit="1" customWidth="1"/>
    <col min="11280" max="11280" width="11.42578125" style="22" bestFit="1" customWidth="1"/>
    <col min="11281" max="11281" width="14" style="22" bestFit="1" customWidth="1"/>
    <col min="11282" max="11282" width="11.42578125" style="22"/>
    <col min="11283" max="11283" width="14.5703125" style="22" customWidth="1"/>
    <col min="11284" max="11520" width="11.42578125" style="22"/>
    <col min="11521" max="11521" width="40" style="22" customWidth="1"/>
    <col min="11522" max="11522" width="23.7109375" style="22" customWidth="1"/>
    <col min="11523" max="11523" width="18.28515625" style="22" customWidth="1"/>
    <col min="11524" max="11524" width="13" style="22" bestFit="1" customWidth="1"/>
    <col min="11525" max="11527" width="14" style="22" bestFit="1" customWidth="1"/>
    <col min="11528" max="11528" width="17.5703125" style="22" bestFit="1" customWidth="1"/>
    <col min="11529" max="11529" width="11.42578125" style="22" bestFit="1" customWidth="1"/>
    <col min="11530" max="11530" width="10.42578125" style="22" bestFit="1" customWidth="1"/>
    <col min="11531" max="11532" width="9.42578125" style="22" bestFit="1" customWidth="1"/>
    <col min="11533" max="11533" width="8.5703125" style="22" bestFit="1" customWidth="1"/>
    <col min="11534" max="11535" width="13" style="22" bestFit="1" customWidth="1"/>
    <col min="11536" max="11536" width="11.42578125" style="22" bestFit="1" customWidth="1"/>
    <col min="11537" max="11537" width="14" style="22" bestFit="1" customWidth="1"/>
    <col min="11538" max="11538" width="11.42578125" style="22"/>
    <col min="11539" max="11539" width="14.5703125" style="22" customWidth="1"/>
    <col min="11540" max="11776" width="11.42578125" style="22"/>
    <col min="11777" max="11777" width="40" style="22" customWidth="1"/>
    <col min="11778" max="11778" width="23.7109375" style="22" customWidth="1"/>
    <col min="11779" max="11779" width="18.28515625" style="22" customWidth="1"/>
    <col min="11780" max="11780" width="13" style="22" bestFit="1" customWidth="1"/>
    <col min="11781" max="11783" width="14" style="22" bestFit="1" customWidth="1"/>
    <col min="11784" max="11784" width="17.5703125" style="22" bestFit="1" customWidth="1"/>
    <col min="11785" max="11785" width="11.42578125" style="22" bestFit="1" customWidth="1"/>
    <col min="11786" max="11786" width="10.42578125" style="22" bestFit="1" customWidth="1"/>
    <col min="11787" max="11788" width="9.42578125" style="22" bestFit="1" customWidth="1"/>
    <col min="11789" max="11789" width="8.5703125" style="22" bestFit="1" customWidth="1"/>
    <col min="11790" max="11791" width="13" style="22" bestFit="1" customWidth="1"/>
    <col min="11792" max="11792" width="11.42578125" style="22" bestFit="1" customWidth="1"/>
    <col min="11793" max="11793" width="14" style="22" bestFit="1" customWidth="1"/>
    <col min="11794" max="11794" width="11.42578125" style="22"/>
    <col min="11795" max="11795" width="14.5703125" style="22" customWidth="1"/>
    <col min="11796" max="12032" width="11.42578125" style="22"/>
    <col min="12033" max="12033" width="40" style="22" customWidth="1"/>
    <col min="12034" max="12034" width="23.7109375" style="22" customWidth="1"/>
    <col min="12035" max="12035" width="18.28515625" style="22" customWidth="1"/>
    <col min="12036" max="12036" width="13" style="22" bestFit="1" customWidth="1"/>
    <col min="12037" max="12039" width="14" style="22" bestFit="1" customWidth="1"/>
    <col min="12040" max="12040" width="17.5703125" style="22" bestFit="1" customWidth="1"/>
    <col min="12041" max="12041" width="11.42578125" style="22" bestFit="1" customWidth="1"/>
    <col min="12042" max="12042" width="10.42578125" style="22" bestFit="1" customWidth="1"/>
    <col min="12043" max="12044" width="9.42578125" style="22" bestFit="1" customWidth="1"/>
    <col min="12045" max="12045" width="8.5703125" style="22" bestFit="1" customWidth="1"/>
    <col min="12046" max="12047" width="13" style="22" bestFit="1" customWidth="1"/>
    <col min="12048" max="12048" width="11.42578125" style="22" bestFit="1" customWidth="1"/>
    <col min="12049" max="12049" width="14" style="22" bestFit="1" customWidth="1"/>
    <col min="12050" max="12050" width="11.42578125" style="22"/>
    <col min="12051" max="12051" width="14.5703125" style="22" customWidth="1"/>
    <col min="12052" max="12288" width="11.42578125" style="22"/>
    <col min="12289" max="12289" width="40" style="22" customWidth="1"/>
    <col min="12290" max="12290" width="23.7109375" style="22" customWidth="1"/>
    <col min="12291" max="12291" width="18.28515625" style="22" customWidth="1"/>
    <col min="12292" max="12292" width="13" style="22" bestFit="1" customWidth="1"/>
    <col min="12293" max="12295" width="14" style="22" bestFit="1" customWidth="1"/>
    <col min="12296" max="12296" width="17.5703125" style="22" bestFit="1" customWidth="1"/>
    <col min="12297" max="12297" width="11.42578125" style="22" bestFit="1" customWidth="1"/>
    <col min="12298" max="12298" width="10.42578125" style="22" bestFit="1" customWidth="1"/>
    <col min="12299" max="12300" width="9.42578125" style="22" bestFit="1" customWidth="1"/>
    <col min="12301" max="12301" width="8.5703125" style="22" bestFit="1" customWidth="1"/>
    <col min="12302" max="12303" width="13" style="22" bestFit="1" customWidth="1"/>
    <col min="12304" max="12304" width="11.42578125" style="22" bestFit="1" customWidth="1"/>
    <col min="12305" max="12305" width="14" style="22" bestFit="1" customWidth="1"/>
    <col min="12306" max="12306" width="11.42578125" style="22"/>
    <col min="12307" max="12307" width="14.5703125" style="22" customWidth="1"/>
    <col min="12308" max="12544" width="11.42578125" style="22"/>
    <col min="12545" max="12545" width="40" style="22" customWidth="1"/>
    <col min="12546" max="12546" width="23.7109375" style="22" customWidth="1"/>
    <col min="12547" max="12547" width="18.28515625" style="22" customWidth="1"/>
    <col min="12548" max="12548" width="13" style="22" bestFit="1" customWidth="1"/>
    <col min="12549" max="12551" width="14" style="22" bestFit="1" customWidth="1"/>
    <col min="12552" max="12552" width="17.5703125" style="22" bestFit="1" customWidth="1"/>
    <col min="12553" max="12553" width="11.42578125" style="22" bestFit="1" customWidth="1"/>
    <col min="12554" max="12554" width="10.42578125" style="22" bestFit="1" customWidth="1"/>
    <col min="12555" max="12556" width="9.42578125" style="22" bestFit="1" customWidth="1"/>
    <col min="12557" max="12557" width="8.5703125" style="22" bestFit="1" customWidth="1"/>
    <col min="12558" max="12559" width="13" style="22" bestFit="1" customWidth="1"/>
    <col min="12560" max="12560" width="11.42578125" style="22" bestFit="1" customWidth="1"/>
    <col min="12561" max="12561" width="14" style="22" bestFit="1" customWidth="1"/>
    <col min="12562" max="12562" width="11.42578125" style="22"/>
    <col min="12563" max="12563" width="14.5703125" style="22" customWidth="1"/>
    <col min="12564" max="12800" width="11.42578125" style="22"/>
    <col min="12801" max="12801" width="40" style="22" customWidth="1"/>
    <col min="12802" max="12802" width="23.7109375" style="22" customWidth="1"/>
    <col min="12803" max="12803" width="18.28515625" style="22" customWidth="1"/>
    <col min="12804" max="12804" width="13" style="22" bestFit="1" customWidth="1"/>
    <col min="12805" max="12807" width="14" style="22" bestFit="1" customWidth="1"/>
    <col min="12808" max="12808" width="17.5703125" style="22" bestFit="1" customWidth="1"/>
    <col min="12809" max="12809" width="11.42578125" style="22" bestFit="1" customWidth="1"/>
    <col min="12810" max="12810" width="10.42578125" style="22" bestFit="1" customWidth="1"/>
    <col min="12811" max="12812" width="9.42578125" style="22" bestFit="1" customWidth="1"/>
    <col min="12813" max="12813" width="8.5703125" style="22" bestFit="1" customWidth="1"/>
    <col min="12814" max="12815" width="13" style="22" bestFit="1" customWidth="1"/>
    <col min="12816" max="12816" width="11.42578125" style="22" bestFit="1" customWidth="1"/>
    <col min="12817" max="12817" width="14" style="22" bestFit="1" customWidth="1"/>
    <col min="12818" max="12818" width="11.42578125" style="22"/>
    <col min="12819" max="12819" width="14.5703125" style="22" customWidth="1"/>
    <col min="12820" max="13056" width="11.42578125" style="22"/>
    <col min="13057" max="13057" width="40" style="22" customWidth="1"/>
    <col min="13058" max="13058" width="23.7109375" style="22" customWidth="1"/>
    <col min="13059" max="13059" width="18.28515625" style="22" customWidth="1"/>
    <col min="13060" max="13060" width="13" style="22" bestFit="1" customWidth="1"/>
    <col min="13061" max="13063" width="14" style="22" bestFit="1" customWidth="1"/>
    <col min="13064" max="13064" width="17.5703125" style="22" bestFit="1" customWidth="1"/>
    <col min="13065" max="13065" width="11.42578125" style="22" bestFit="1" customWidth="1"/>
    <col min="13066" max="13066" width="10.42578125" style="22" bestFit="1" customWidth="1"/>
    <col min="13067" max="13068" width="9.42578125" style="22" bestFit="1" customWidth="1"/>
    <col min="13069" max="13069" width="8.5703125" style="22" bestFit="1" customWidth="1"/>
    <col min="13070" max="13071" width="13" style="22" bestFit="1" customWidth="1"/>
    <col min="13072" max="13072" width="11.42578125" style="22" bestFit="1" customWidth="1"/>
    <col min="13073" max="13073" width="14" style="22" bestFit="1" customWidth="1"/>
    <col min="13074" max="13074" width="11.42578125" style="22"/>
    <col min="13075" max="13075" width="14.5703125" style="22" customWidth="1"/>
    <col min="13076" max="13312" width="11.42578125" style="22"/>
    <col min="13313" max="13313" width="40" style="22" customWidth="1"/>
    <col min="13314" max="13314" width="23.7109375" style="22" customWidth="1"/>
    <col min="13315" max="13315" width="18.28515625" style="22" customWidth="1"/>
    <col min="13316" max="13316" width="13" style="22" bestFit="1" customWidth="1"/>
    <col min="13317" max="13319" width="14" style="22" bestFit="1" customWidth="1"/>
    <col min="13320" max="13320" width="17.5703125" style="22" bestFit="1" customWidth="1"/>
    <col min="13321" max="13321" width="11.42578125" style="22" bestFit="1" customWidth="1"/>
    <col min="13322" max="13322" width="10.42578125" style="22" bestFit="1" customWidth="1"/>
    <col min="13323" max="13324" width="9.42578125" style="22" bestFit="1" customWidth="1"/>
    <col min="13325" max="13325" width="8.5703125" style="22" bestFit="1" customWidth="1"/>
    <col min="13326" max="13327" width="13" style="22" bestFit="1" customWidth="1"/>
    <col min="13328" max="13328" width="11.42578125" style="22" bestFit="1" customWidth="1"/>
    <col min="13329" max="13329" width="14" style="22" bestFit="1" customWidth="1"/>
    <col min="13330" max="13330" width="11.42578125" style="22"/>
    <col min="13331" max="13331" width="14.5703125" style="22" customWidth="1"/>
    <col min="13332" max="13568" width="11.42578125" style="22"/>
    <col min="13569" max="13569" width="40" style="22" customWidth="1"/>
    <col min="13570" max="13570" width="23.7109375" style="22" customWidth="1"/>
    <col min="13571" max="13571" width="18.28515625" style="22" customWidth="1"/>
    <col min="13572" max="13572" width="13" style="22" bestFit="1" customWidth="1"/>
    <col min="13573" max="13575" width="14" style="22" bestFit="1" customWidth="1"/>
    <col min="13576" max="13576" width="17.5703125" style="22" bestFit="1" customWidth="1"/>
    <col min="13577" max="13577" width="11.42578125" style="22" bestFit="1" customWidth="1"/>
    <col min="13578" max="13578" width="10.42578125" style="22" bestFit="1" customWidth="1"/>
    <col min="13579" max="13580" width="9.42578125" style="22" bestFit="1" customWidth="1"/>
    <col min="13581" max="13581" width="8.5703125" style="22" bestFit="1" customWidth="1"/>
    <col min="13582" max="13583" width="13" style="22" bestFit="1" customWidth="1"/>
    <col min="13584" max="13584" width="11.42578125" style="22" bestFit="1" customWidth="1"/>
    <col min="13585" max="13585" width="14" style="22" bestFit="1" customWidth="1"/>
    <col min="13586" max="13586" width="11.42578125" style="22"/>
    <col min="13587" max="13587" width="14.5703125" style="22" customWidth="1"/>
    <col min="13588" max="13824" width="11.42578125" style="22"/>
    <col min="13825" max="13825" width="40" style="22" customWidth="1"/>
    <col min="13826" max="13826" width="23.7109375" style="22" customWidth="1"/>
    <col min="13827" max="13827" width="18.28515625" style="22" customWidth="1"/>
    <col min="13828" max="13828" width="13" style="22" bestFit="1" customWidth="1"/>
    <col min="13829" max="13831" width="14" style="22" bestFit="1" customWidth="1"/>
    <col min="13832" max="13832" width="17.5703125" style="22" bestFit="1" customWidth="1"/>
    <col min="13833" max="13833" width="11.42578125" style="22" bestFit="1" customWidth="1"/>
    <col min="13834" max="13834" width="10.42578125" style="22" bestFit="1" customWidth="1"/>
    <col min="13835" max="13836" width="9.42578125" style="22" bestFit="1" customWidth="1"/>
    <col min="13837" max="13837" width="8.5703125" style="22" bestFit="1" customWidth="1"/>
    <col min="13838" max="13839" width="13" style="22" bestFit="1" customWidth="1"/>
    <col min="13840" max="13840" width="11.42578125" style="22" bestFit="1" customWidth="1"/>
    <col min="13841" max="13841" width="14" style="22" bestFit="1" customWidth="1"/>
    <col min="13842" max="13842" width="11.42578125" style="22"/>
    <col min="13843" max="13843" width="14.5703125" style="22" customWidth="1"/>
    <col min="13844" max="14080" width="11.42578125" style="22"/>
    <col min="14081" max="14081" width="40" style="22" customWidth="1"/>
    <col min="14082" max="14082" width="23.7109375" style="22" customWidth="1"/>
    <col min="14083" max="14083" width="18.28515625" style="22" customWidth="1"/>
    <col min="14084" max="14084" width="13" style="22" bestFit="1" customWidth="1"/>
    <col min="14085" max="14087" width="14" style="22" bestFit="1" customWidth="1"/>
    <col min="14088" max="14088" width="17.5703125" style="22" bestFit="1" customWidth="1"/>
    <col min="14089" max="14089" width="11.42578125" style="22" bestFit="1" customWidth="1"/>
    <col min="14090" max="14090" width="10.42578125" style="22" bestFit="1" customWidth="1"/>
    <col min="14091" max="14092" width="9.42578125" style="22" bestFit="1" customWidth="1"/>
    <col min="14093" max="14093" width="8.5703125" style="22" bestFit="1" customWidth="1"/>
    <col min="14094" max="14095" width="13" style="22" bestFit="1" customWidth="1"/>
    <col min="14096" max="14096" width="11.42578125" style="22" bestFit="1" customWidth="1"/>
    <col min="14097" max="14097" width="14" style="22" bestFit="1" customWidth="1"/>
    <col min="14098" max="14098" width="11.42578125" style="22"/>
    <col min="14099" max="14099" width="14.5703125" style="22" customWidth="1"/>
    <col min="14100" max="14336" width="11.42578125" style="22"/>
    <col min="14337" max="14337" width="40" style="22" customWidth="1"/>
    <col min="14338" max="14338" width="23.7109375" style="22" customWidth="1"/>
    <col min="14339" max="14339" width="18.28515625" style="22" customWidth="1"/>
    <col min="14340" max="14340" width="13" style="22" bestFit="1" customWidth="1"/>
    <col min="14341" max="14343" width="14" style="22" bestFit="1" customWidth="1"/>
    <col min="14344" max="14344" width="17.5703125" style="22" bestFit="1" customWidth="1"/>
    <col min="14345" max="14345" width="11.42578125" style="22" bestFit="1" customWidth="1"/>
    <col min="14346" max="14346" width="10.42578125" style="22" bestFit="1" customWidth="1"/>
    <col min="14347" max="14348" width="9.42578125" style="22" bestFit="1" customWidth="1"/>
    <col min="14349" max="14349" width="8.5703125" style="22" bestFit="1" customWidth="1"/>
    <col min="14350" max="14351" width="13" style="22" bestFit="1" customWidth="1"/>
    <col min="14352" max="14352" width="11.42578125" style="22" bestFit="1" customWidth="1"/>
    <col min="14353" max="14353" width="14" style="22" bestFit="1" customWidth="1"/>
    <col min="14354" max="14354" width="11.42578125" style="22"/>
    <col min="14355" max="14355" width="14.5703125" style="22" customWidth="1"/>
    <col min="14356" max="14592" width="11.42578125" style="22"/>
    <col min="14593" max="14593" width="40" style="22" customWidth="1"/>
    <col min="14594" max="14594" width="23.7109375" style="22" customWidth="1"/>
    <col min="14595" max="14595" width="18.28515625" style="22" customWidth="1"/>
    <col min="14596" max="14596" width="13" style="22" bestFit="1" customWidth="1"/>
    <col min="14597" max="14599" width="14" style="22" bestFit="1" customWidth="1"/>
    <col min="14600" max="14600" width="17.5703125" style="22" bestFit="1" customWidth="1"/>
    <col min="14601" max="14601" width="11.42578125" style="22" bestFit="1" customWidth="1"/>
    <col min="14602" max="14602" width="10.42578125" style="22" bestFit="1" customWidth="1"/>
    <col min="14603" max="14604" width="9.42578125" style="22" bestFit="1" customWidth="1"/>
    <col min="14605" max="14605" width="8.5703125" style="22" bestFit="1" customWidth="1"/>
    <col min="14606" max="14607" width="13" style="22" bestFit="1" customWidth="1"/>
    <col min="14608" max="14608" width="11.42578125" style="22" bestFit="1" customWidth="1"/>
    <col min="14609" max="14609" width="14" style="22" bestFit="1" customWidth="1"/>
    <col min="14610" max="14610" width="11.42578125" style="22"/>
    <col min="14611" max="14611" width="14.5703125" style="22" customWidth="1"/>
    <col min="14612" max="14848" width="11.42578125" style="22"/>
    <col min="14849" max="14849" width="40" style="22" customWidth="1"/>
    <col min="14850" max="14850" width="23.7109375" style="22" customWidth="1"/>
    <col min="14851" max="14851" width="18.28515625" style="22" customWidth="1"/>
    <col min="14852" max="14852" width="13" style="22" bestFit="1" customWidth="1"/>
    <col min="14853" max="14855" width="14" style="22" bestFit="1" customWidth="1"/>
    <col min="14856" max="14856" width="17.5703125" style="22" bestFit="1" customWidth="1"/>
    <col min="14857" max="14857" width="11.42578125" style="22" bestFit="1" customWidth="1"/>
    <col min="14858" max="14858" width="10.42578125" style="22" bestFit="1" customWidth="1"/>
    <col min="14859" max="14860" width="9.42578125" style="22" bestFit="1" customWidth="1"/>
    <col min="14861" max="14861" width="8.5703125" style="22" bestFit="1" customWidth="1"/>
    <col min="14862" max="14863" width="13" style="22" bestFit="1" customWidth="1"/>
    <col min="14864" max="14864" width="11.42578125" style="22" bestFit="1" customWidth="1"/>
    <col min="14865" max="14865" width="14" style="22" bestFit="1" customWidth="1"/>
    <col min="14866" max="14866" width="11.42578125" style="22"/>
    <col min="14867" max="14867" width="14.5703125" style="22" customWidth="1"/>
    <col min="14868" max="15104" width="11.42578125" style="22"/>
    <col min="15105" max="15105" width="40" style="22" customWidth="1"/>
    <col min="15106" max="15106" width="23.7109375" style="22" customWidth="1"/>
    <col min="15107" max="15107" width="18.28515625" style="22" customWidth="1"/>
    <col min="15108" max="15108" width="13" style="22" bestFit="1" customWidth="1"/>
    <col min="15109" max="15111" width="14" style="22" bestFit="1" customWidth="1"/>
    <col min="15112" max="15112" width="17.5703125" style="22" bestFit="1" customWidth="1"/>
    <col min="15113" max="15113" width="11.42578125" style="22" bestFit="1" customWidth="1"/>
    <col min="15114" max="15114" width="10.42578125" style="22" bestFit="1" customWidth="1"/>
    <col min="15115" max="15116" width="9.42578125" style="22" bestFit="1" customWidth="1"/>
    <col min="15117" max="15117" width="8.5703125" style="22" bestFit="1" customWidth="1"/>
    <col min="15118" max="15119" width="13" style="22" bestFit="1" customWidth="1"/>
    <col min="15120" max="15120" width="11.42578125" style="22" bestFit="1" customWidth="1"/>
    <col min="15121" max="15121" width="14" style="22" bestFit="1" customWidth="1"/>
    <col min="15122" max="15122" width="11.42578125" style="22"/>
    <col min="15123" max="15123" width="14.5703125" style="22" customWidth="1"/>
    <col min="15124" max="15360" width="11.42578125" style="22"/>
    <col min="15361" max="15361" width="40" style="22" customWidth="1"/>
    <col min="15362" max="15362" width="23.7109375" style="22" customWidth="1"/>
    <col min="15363" max="15363" width="18.28515625" style="22" customWidth="1"/>
    <col min="15364" max="15364" width="13" style="22" bestFit="1" customWidth="1"/>
    <col min="15365" max="15367" width="14" style="22" bestFit="1" customWidth="1"/>
    <col min="15368" max="15368" width="17.5703125" style="22" bestFit="1" customWidth="1"/>
    <col min="15369" max="15369" width="11.42578125" style="22" bestFit="1" customWidth="1"/>
    <col min="15370" max="15370" width="10.42578125" style="22" bestFit="1" customWidth="1"/>
    <col min="15371" max="15372" width="9.42578125" style="22" bestFit="1" customWidth="1"/>
    <col min="15373" max="15373" width="8.5703125" style="22" bestFit="1" customWidth="1"/>
    <col min="15374" max="15375" width="13" style="22" bestFit="1" customWidth="1"/>
    <col min="15376" max="15376" width="11.42578125" style="22" bestFit="1" customWidth="1"/>
    <col min="15377" max="15377" width="14" style="22" bestFit="1" customWidth="1"/>
    <col min="15378" max="15378" width="11.42578125" style="22"/>
    <col min="15379" max="15379" width="14.5703125" style="22" customWidth="1"/>
    <col min="15380" max="15616" width="11.42578125" style="22"/>
    <col min="15617" max="15617" width="40" style="22" customWidth="1"/>
    <col min="15618" max="15618" width="23.7109375" style="22" customWidth="1"/>
    <col min="15619" max="15619" width="18.28515625" style="22" customWidth="1"/>
    <col min="15620" max="15620" width="13" style="22" bestFit="1" customWidth="1"/>
    <col min="15621" max="15623" width="14" style="22" bestFit="1" customWidth="1"/>
    <col min="15624" max="15624" width="17.5703125" style="22" bestFit="1" customWidth="1"/>
    <col min="15625" max="15625" width="11.42578125" style="22" bestFit="1" customWidth="1"/>
    <col min="15626" max="15626" width="10.42578125" style="22" bestFit="1" customWidth="1"/>
    <col min="15627" max="15628" width="9.42578125" style="22" bestFit="1" customWidth="1"/>
    <col min="15629" max="15629" width="8.5703125" style="22" bestFit="1" customWidth="1"/>
    <col min="15630" max="15631" width="13" style="22" bestFit="1" customWidth="1"/>
    <col min="15632" max="15632" width="11.42578125" style="22" bestFit="1" customWidth="1"/>
    <col min="15633" max="15633" width="14" style="22" bestFit="1" customWidth="1"/>
    <col min="15634" max="15634" width="11.42578125" style="22"/>
    <col min="15635" max="15635" width="14.5703125" style="22" customWidth="1"/>
    <col min="15636" max="15872" width="11.42578125" style="22"/>
    <col min="15873" max="15873" width="40" style="22" customWidth="1"/>
    <col min="15874" max="15874" width="23.7109375" style="22" customWidth="1"/>
    <col min="15875" max="15875" width="18.28515625" style="22" customWidth="1"/>
    <col min="15876" max="15876" width="13" style="22" bestFit="1" customWidth="1"/>
    <col min="15877" max="15879" width="14" style="22" bestFit="1" customWidth="1"/>
    <col min="15880" max="15880" width="17.5703125" style="22" bestFit="1" customWidth="1"/>
    <col min="15881" max="15881" width="11.42578125" style="22" bestFit="1" customWidth="1"/>
    <col min="15882" max="15882" width="10.42578125" style="22" bestFit="1" customWidth="1"/>
    <col min="15883" max="15884" width="9.42578125" style="22" bestFit="1" customWidth="1"/>
    <col min="15885" max="15885" width="8.5703125" style="22" bestFit="1" customWidth="1"/>
    <col min="15886" max="15887" width="13" style="22" bestFit="1" customWidth="1"/>
    <col min="15888" max="15888" width="11.42578125" style="22" bestFit="1" customWidth="1"/>
    <col min="15889" max="15889" width="14" style="22" bestFit="1" customWidth="1"/>
    <col min="15890" max="15890" width="11.42578125" style="22"/>
    <col min="15891" max="15891" width="14.5703125" style="22" customWidth="1"/>
    <col min="15892" max="16128" width="11.42578125" style="22"/>
    <col min="16129" max="16129" width="40" style="22" customWidth="1"/>
    <col min="16130" max="16130" width="23.7109375" style="22" customWidth="1"/>
    <col min="16131" max="16131" width="18.28515625" style="22" customWidth="1"/>
    <col min="16132" max="16132" width="13" style="22" bestFit="1" customWidth="1"/>
    <col min="16133" max="16135" width="14" style="22" bestFit="1" customWidth="1"/>
    <col min="16136" max="16136" width="17.5703125" style="22" bestFit="1" customWidth="1"/>
    <col min="16137" max="16137" width="11.42578125" style="22" bestFit="1" customWidth="1"/>
    <col min="16138" max="16138" width="10.42578125" style="22" bestFit="1" customWidth="1"/>
    <col min="16139" max="16140" width="9.42578125" style="22" bestFit="1" customWidth="1"/>
    <col min="16141" max="16141" width="8.5703125" style="22" bestFit="1" customWidth="1"/>
    <col min="16142" max="16143" width="13" style="22" bestFit="1" customWidth="1"/>
    <col min="16144" max="16144" width="11.42578125" style="22" bestFit="1" customWidth="1"/>
    <col min="16145" max="16145" width="14" style="22" bestFit="1" customWidth="1"/>
    <col min="16146" max="16146" width="11.42578125" style="22"/>
    <col min="16147" max="16147" width="14.5703125" style="22" customWidth="1"/>
    <col min="16148" max="16384" width="11.42578125" style="22"/>
  </cols>
  <sheetData>
    <row r="1" spans="1:17" x14ac:dyDescent="0.25">
      <c r="A1" s="139" t="s">
        <v>212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x14ac:dyDescent="0.25">
      <c r="A2" s="139" t="s">
        <v>213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x14ac:dyDescent="0.25">
      <c r="A3" s="139" t="s">
        <v>40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</row>
    <row r="4" spans="1:17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1:17" ht="16.5" customHeight="1" x14ac:dyDescent="0.25">
      <c r="A5" s="140" t="s">
        <v>214</v>
      </c>
      <c r="B5" s="140" t="s">
        <v>215</v>
      </c>
      <c r="C5" s="140" t="s">
        <v>216</v>
      </c>
      <c r="D5" s="140"/>
      <c r="E5" s="140"/>
      <c r="F5" s="140"/>
      <c r="G5" s="140"/>
      <c r="H5" s="140" t="s">
        <v>217</v>
      </c>
      <c r="I5" s="140"/>
      <c r="J5" s="140"/>
      <c r="K5" s="140"/>
      <c r="L5" s="140"/>
      <c r="M5" s="140"/>
      <c r="N5" s="140"/>
      <c r="O5" s="140"/>
      <c r="P5" s="140"/>
      <c r="Q5" s="140"/>
    </row>
    <row r="6" spans="1:17" s="121" customFormat="1" ht="16.5" customHeight="1" x14ac:dyDescent="0.25">
      <c r="A6" s="140"/>
      <c r="B6" s="140"/>
      <c r="C6" s="107" t="s">
        <v>218</v>
      </c>
      <c r="D6" s="107" t="s">
        <v>219</v>
      </c>
      <c r="E6" s="107" t="s">
        <v>220</v>
      </c>
      <c r="F6" s="107" t="s">
        <v>221</v>
      </c>
      <c r="G6" s="107" t="s">
        <v>222</v>
      </c>
      <c r="H6" s="107" t="s">
        <v>223</v>
      </c>
      <c r="I6" s="107" t="s">
        <v>81</v>
      </c>
      <c r="J6" s="107" t="s">
        <v>86</v>
      </c>
      <c r="K6" s="107" t="s">
        <v>98</v>
      </c>
      <c r="L6" s="107" t="s">
        <v>224</v>
      </c>
      <c r="M6" s="107" t="s">
        <v>225</v>
      </c>
      <c r="N6" s="107" t="s">
        <v>226</v>
      </c>
      <c r="O6" s="107" t="s">
        <v>227</v>
      </c>
      <c r="P6" s="107" t="s">
        <v>228</v>
      </c>
      <c r="Q6" s="107" t="s">
        <v>222</v>
      </c>
    </row>
    <row r="7" spans="1:17" ht="16.5" customHeight="1" x14ac:dyDescent="0.25">
      <c r="A7" s="7" t="s">
        <v>229</v>
      </c>
      <c r="B7" s="61">
        <f>+G7+Q7</f>
        <v>40788581.250235677</v>
      </c>
      <c r="C7" s="7">
        <f>+C8+C14+C17+C34+C36+C39</f>
        <v>2448943.9551790003</v>
      </c>
      <c r="D7" s="7">
        <f t="shared" ref="D7:Q7" si="0">+D8+D14+D17+D34+D36+D39</f>
        <v>788575.69377000001</v>
      </c>
      <c r="E7" s="7">
        <f t="shared" si="0"/>
        <v>7079305.4524366669</v>
      </c>
      <c r="F7" s="7">
        <f t="shared" si="0"/>
        <v>16118663.411</v>
      </c>
      <c r="G7" s="7">
        <f t="shared" si="0"/>
        <v>26435488.51238567</v>
      </c>
      <c r="H7" s="7">
        <f t="shared" si="0"/>
        <v>21361.809679999998</v>
      </c>
      <c r="I7" s="7">
        <f t="shared" si="0"/>
        <v>892728.94149999996</v>
      </c>
      <c r="J7" s="7">
        <f t="shared" si="0"/>
        <v>26299.42945</v>
      </c>
      <c r="K7" s="7">
        <f t="shared" si="0"/>
        <v>1512.5257199999999</v>
      </c>
      <c r="L7" s="7">
        <f t="shared" si="0"/>
        <v>0</v>
      </c>
      <c r="M7" s="7">
        <f t="shared" si="0"/>
        <v>0</v>
      </c>
      <c r="N7" s="7">
        <f t="shared" si="0"/>
        <v>6867430.6258000005</v>
      </c>
      <c r="O7" s="7">
        <f t="shared" si="0"/>
        <v>6305223.0559800006</v>
      </c>
      <c r="P7" s="7">
        <f t="shared" si="0"/>
        <v>238536.34972</v>
      </c>
      <c r="Q7" s="7">
        <f t="shared" si="0"/>
        <v>14353092.737850003</v>
      </c>
    </row>
    <row r="8" spans="1:17" s="122" customFormat="1" ht="16.5" customHeight="1" x14ac:dyDescent="0.25">
      <c r="A8" s="36" t="s">
        <v>230</v>
      </c>
      <c r="B8" s="61">
        <f>+G8+Q8</f>
        <v>11396143.942990001</v>
      </c>
      <c r="C8" s="36">
        <f>SUM(C9:C13)</f>
        <v>204775.62411</v>
      </c>
      <c r="D8" s="36">
        <f>SUM(D9:D13)</f>
        <v>144097.88327000002</v>
      </c>
      <c r="E8" s="36">
        <f>SUM(E9:E13)</f>
        <v>479003.37627999997</v>
      </c>
      <c r="F8" s="36">
        <f>SUM(F9:F13)</f>
        <v>0</v>
      </c>
      <c r="G8" s="36">
        <f>SUM(C8:F8)</f>
        <v>827876.88366000005</v>
      </c>
      <c r="H8" s="36">
        <f>SUM(H9:H13)</f>
        <v>21361.809679999998</v>
      </c>
      <c r="I8" s="36">
        <f t="shared" ref="I8:Q8" si="1">SUM(I9:I13)</f>
        <v>892728.94149999996</v>
      </c>
      <c r="J8" s="36">
        <f t="shared" si="1"/>
        <v>0</v>
      </c>
      <c r="K8" s="36">
        <f t="shared" si="1"/>
        <v>1512.5257199999999</v>
      </c>
      <c r="L8" s="36">
        <f t="shared" si="1"/>
        <v>0</v>
      </c>
      <c r="M8" s="36">
        <f t="shared" si="1"/>
        <v>0</v>
      </c>
      <c r="N8" s="36">
        <f t="shared" si="1"/>
        <v>5109718.2605699999</v>
      </c>
      <c r="O8" s="36">
        <f t="shared" si="1"/>
        <v>4530870.0575600006</v>
      </c>
      <c r="P8" s="36">
        <f t="shared" si="1"/>
        <v>12075.4643</v>
      </c>
      <c r="Q8" s="36">
        <f t="shared" si="1"/>
        <v>10568267.059330001</v>
      </c>
    </row>
    <row r="9" spans="1:17" s="37" customFormat="1" ht="16.5" customHeight="1" x14ac:dyDescent="0.25">
      <c r="A9" s="60" t="s">
        <v>231</v>
      </c>
      <c r="B9" s="125">
        <v>1249107.4581900002</v>
      </c>
      <c r="C9" s="125">
        <v>6494.2864300000001</v>
      </c>
      <c r="D9" s="125">
        <v>134752.23015000002</v>
      </c>
      <c r="E9" s="125">
        <v>0</v>
      </c>
      <c r="F9" s="125">
        <v>0</v>
      </c>
      <c r="G9" s="125">
        <v>141246.51658000002</v>
      </c>
      <c r="H9" s="125">
        <v>0</v>
      </c>
      <c r="I9" s="125">
        <v>0</v>
      </c>
      <c r="J9" s="125">
        <v>0</v>
      </c>
      <c r="K9" s="125">
        <v>1512.5257199999999</v>
      </c>
      <c r="L9" s="125">
        <v>0</v>
      </c>
      <c r="M9" s="125">
        <v>0</v>
      </c>
      <c r="N9" s="125">
        <v>0</v>
      </c>
      <c r="O9" s="125">
        <v>1106348.4158900001</v>
      </c>
      <c r="P9" s="125">
        <v>0</v>
      </c>
      <c r="Q9" s="125">
        <v>1107860.9416100001</v>
      </c>
    </row>
    <row r="10" spans="1:17" s="38" customFormat="1" ht="16.5" customHeight="1" x14ac:dyDescent="0.25">
      <c r="A10" s="69" t="s">
        <v>232</v>
      </c>
      <c r="B10" s="125">
        <v>5502620.9283499997</v>
      </c>
      <c r="C10" s="125">
        <v>187936.07079</v>
      </c>
      <c r="D10" s="125">
        <v>9345.653119999999</v>
      </c>
      <c r="E10" s="125">
        <v>479003.37627999997</v>
      </c>
      <c r="F10" s="125">
        <v>0</v>
      </c>
      <c r="G10" s="125">
        <v>676285.10018999991</v>
      </c>
      <c r="H10" s="125">
        <v>0</v>
      </c>
      <c r="I10" s="125">
        <v>0</v>
      </c>
      <c r="J10" s="125">
        <v>0</v>
      </c>
      <c r="K10" s="125">
        <v>0</v>
      </c>
      <c r="L10" s="125">
        <v>0</v>
      </c>
      <c r="M10" s="125">
        <v>0</v>
      </c>
      <c r="N10" s="125">
        <v>4822873.8161300002</v>
      </c>
      <c r="O10" s="125">
        <v>0</v>
      </c>
      <c r="P10" s="125">
        <v>3462.0120300000003</v>
      </c>
      <c r="Q10" s="125">
        <v>4826335.82816</v>
      </c>
    </row>
    <row r="11" spans="1:17" s="37" customFormat="1" ht="16.5" customHeight="1" x14ac:dyDescent="0.25">
      <c r="A11" s="125" t="s">
        <v>233</v>
      </c>
      <c r="B11" s="125">
        <v>3424521.6416700003</v>
      </c>
      <c r="C11" s="125">
        <v>0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3424521.6416700003</v>
      </c>
      <c r="P11" s="125">
        <v>0</v>
      </c>
      <c r="Q11" s="125">
        <v>3424521.6416700003</v>
      </c>
    </row>
    <row r="12" spans="1:17" s="37" customFormat="1" ht="16.5" customHeight="1" x14ac:dyDescent="0.25">
      <c r="A12" s="125" t="s">
        <v>234</v>
      </c>
      <c r="B12" s="125">
        <v>892728.94149999996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892728.94149999996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5">
        <v>892728.94149999996</v>
      </c>
    </row>
    <row r="13" spans="1:17" s="37" customFormat="1" ht="16.5" customHeight="1" x14ac:dyDescent="0.25">
      <c r="A13" s="60" t="s">
        <v>235</v>
      </c>
      <c r="B13" s="125">
        <v>327164.97328000003</v>
      </c>
      <c r="C13" s="125">
        <v>10345.266890000001</v>
      </c>
      <c r="D13" s="125">
        <v>0</v>
      </c>
      <c r="E13" s="125">
        <v>0</v>
      </c>
      <c r="F13" s="125">
        <v>0</v>
      </c>
      <c r="G13" s="125">
        <v>10345.266890000001</v>
      </c>
      <c r="H13" s="125">
        <v>21361.809679999998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286844.44443999999</v>
      </c>
      <c r="O13" s="125">
        <v>0</v>
      </c>
      <c r="P13" s="125">
        <v>8613.4522699999998</v>
      </c>
      <c r="Q13" s="125">
        <v>316819.70639000001</v>
      </c>
    </row>
    <row r="14" spans="1:17" s="4" customFormat="1" ht="16.5" customHeight="1" x14ac:dyDescent="0.25">
      <c r="A14" s="36" t="s">
        <v>236</v>
      </c>
      <c r="B14" s="61">
        <f t="shared" ref="B14" si="2">+G14+Q14</f>
        <v>6332582.2593600014</v>
      </c>
      <c r="C14" s="36">
        <f>SUM(C15:C16)</f>
        <v>697033.56154000002</v>
      </c>
      <c r="D14" s="36">
        <f>SUM(D15:D16)</f>
        <v>49396.8053</v>
      </c>
      <c r="E14" s="36">
        <f>SUM(E15:E16)</f>
        <v>4480952.4095300008</v>
      </c>
      <c r="F14" s="36">
        <f>SUM(F15:F16)</f>
        <v>0</v>
      </c>
      <c r="G14" s="36">
        <f t="shared" ref="G14" si="3">SUM(C14:F14)</f>
        <v>5227382.776370001</v>
      </c>
      <c r="H14" s="36">
        <f t="shared" ref="H14:Q14" si="4">SUM(H15:H16)</f>
        <v>0</v>
      </c>
      <c r="I14" s="36">
        <f t="shared" si="4"/>
        <v>0</v>
      </c>
      <c r="J14" s="36">
        <f t="shared" si="4"/>
        <v>5000</v>
      </c>
      <c r="K14" s="36">
        <f t="shared" si="4"/>
        <v>0</v>
      </c>
      <c r="L14" s="36">
        <f t="shared" si="4"/>
        <v>0</v>
      </c>
      <c r="M14" s="36">
        <f t="shared" si="4"/>
        <v>0</v>
      </c>
      <c r="N14" s="36">
        <f t="shared" si="4"/>
        <v>0</v>
      </c>
      <c r="O14" s="36">
        <f t="shared" si="4"/>
        <v>992154.98721000005</v>
      </c>
      <c r="P14" s="36">
        <f t="shared" si="4"/>
        <v>108044.49578</v>
      </c>
      <c r="Q14" s="36">
        <f t="shared" si="4"/>
        <v>1105199.4829900002</v>
      </c>
    </row>
    <row r="15" spans="1:17" s="37" customFormat="1" ht="16.5" customHeight="1" x14ac:dyDescent="0.25">
      <c r="A15" s="60" t="s">
        <v>237</v>
      </c>
      <c r="B15" s="125">
        <v>6312400.536820001</v>
      </c>
      <c r="C15" s="125">
        <v>692451.84960000007</v>
      </c>
      <c r="D15" s="125">
        <v>46115.290009999997</v>
      </c>
      <c r="E15" s="125">
        <v>4480952.4087200006</v>
      </c>
      <c r="F15" s="125">
        <v>0</v>
      </c>
      <c r="G15" s="125">
        <v>5219519.5483300006</v>
      </c>
      <c r="H15" s="125">
        <v>0</v>
      </c>
      <c r="I15" s="125">
        <v>0</v>
      </c>
      <c r="J15" s="125">
        <v>5000</v>
      </c>
      <c r="K15" s="125">
        <v>0</v>
      </c>
      <c r="L15" s="125">
        <v>0</v>
      </c>
      <c r="M15" s="125">
        <v>0</v>
      </c>
      <c r="N15" s="125">
        <v>0</v>
      </c>
      <c r="O15" s="125">
        <v>983247.30260000005</v>
      </c>
      <c r="P15" s="125">
        <v>104633.68588999999</v>
      </c>
      <c r="Q15" s="125">
        <v>1092880.9884900001</v>
      </c>
    </row>
    <row r="16" spans="1:17" s="37" customFormat="1" ht="16.5" customHeight="1" x14ac:dyDescent="0.25">
      <c r="A16" s="60" t="s">
        <v>238</v>
      </c>
      <c r="B16" s="125">
        <v>20181.722540000002</v>
      </c>
      <c r="C16" s="125">
        <v>4581.7119400000001</v>
      </c>
      <c r="D16" s="125">
        <v>3281.5152899999998</v>
      </c>
      <c r="E16" s="125">
        <v>8.1000000000000006E-4</v>
      </c>
      <c r="F16" s="125">
        <v>0</v>
      </c>
      <c r="G16" s="125">
        <v>7863.22804</v>
      </c>
      <c r="H16" s="125">
        <v>0</v>
      </c>
      <c r="I16" s="125">
        <v>0</v>
      </c>
      <c r="J16" s="125">
        <v>0</v>
      </c>
      <c r="K16" s="125">
        <v>0</v>
      </c>
      <c r="L16" s="125">
        <v>0</v>
      </c>
      <c r="M16" s="125">
        <v>0</v>
      </c>
      <c r="N16" s="125">
        <v>0</v>
      </c>
      <c r="O16" s="125">
        <v>8907.6846100000002</v>
      </c>
      <c r="P16" s="125">
        <v>3410.8098899999995</v>
      </c>
      <c r="Q16" s="125">
        <v>12318.494500000001</v>
      </c>
    </row>
    <row r="17" spans="1:20" s="4" customFormat="1" ht="16.5" customHeight="1" x14ac:dyDescent="0.25">
      <c r="A17" s="36" t="s">
        <v>239</v>
      </c>
      <c r="B17" s="61">
        <f t="shared" ref="B17" si="5">+G17+Q17</f>
        <v>21615489.601720002</v>
      </c>
      <c r="C17" s="36">
        <f>SUM(C18:C33)</f>
        <v>171935.99</v>
      </c>
      <c r="D17" s="36">
        <f>SUM(D18:D33)</f>
        <v>595081.00520000001</v>
      </c>
      <c r="E17" s="36">
        <f>SUM(E18:E33)</f>
        <v>2050182.9999599999</v>
      </c>
      <c r="F17" s="36">
        <f>SUM(F18:F33)</f>
        <v>16118663.411</v>
      </c>
      <c r="G17" s="36">
        <f t="shared" ref="G17" si="6">SUM(C17:F17)</f>
        <v>18935863.406160001</v>
      </c>
      <c r="H17" s="36">
        <f t="shared" ref="H17:Q17" si="7">SUM(H18:H33)</f>
        <v>0</v>
      </c>
      <c r="I17" s="36">
        <f t="shared" si="7"/>
        <v>0</v>
      </c>
      <c r="J17" s="36">
        <f t="shared" si="7"/>
        <v>21299.42945</v>
      </c>
      <c r="K17" s="36">
        <f t="shared" si="7"/>
        <v>0</v>
      </c>
      <c r="L17" s="36">
        <f t="shared" si="7"/>
        <v>0</v>
      </c>
      <c r="M17" s="36">
        <f t="shared" si="7"/>
        <v>0</v>
      </c>
      <c r="N17" s="36">
        <f t="shared" si="7"/>
        <v>1757712.3652599999</v>
      </c>
      <c r="O17" s="36">
        <f t="shared" si="7"/>
        <v>782198.01121000003</v>
      </c>
      <c r="P17" s="36">
        <f t="shared" si="7"/>
        <v>118416.38964000001</v>
      </c>
      <c r="Q17" s="36">
        <f t="shared" si="7"/>
        <v>2679626.1955599999</v>
      </c>
      <c r="R17" s="53"/>
      <c r="S17" s="53"/>
    </row>
    <row r="18" spans="1:20" s="37" customFormat="1" ht="16.5" customHeight="1" x14ac:dyDescent="0.25">
      <c r="A18" s="60" t="s">
        <v>240</v>
      </c>
      <c r="B18" s="69">
        <v>3055465.1955399998</v>
      </c>
      <c r="C18" s="125">
        <v>171935.99</v>
      </c>
      <c r="D18" s="125">
        <v>216246.01002000002</v>
      </c>
      <c r="E18" s="125">
        <v>-4.0000000000000003E-5</v>
      </c>
      <c r="F18" s="125">
        <v>0</v>
      </c>
      <c r="G18" s="125">
        <v>388181.99998000002</v>
      </c>
      <c r="H18" s="125">
        <v>0</v>
      </c>
      <c r="I18" s="125">
        <v>0</v>
      </c>
      <c r="J18" s="125">
        <v>21299.42945</v>
      </c>
      <c r="K18" s="125">
        <v>0</v>
      </c>
      <c r="L18" s="125">
        <v>0</v>
      </c>
      <c r="M18" s="125">
        <v>0</v>
      </c>
      <c r="N18" s="125">
        <v>1757712.3652599999</v>
      </c>
      <c r="O18" s="125">
        <v>769855.01121000003</v>
      </c>
      <c r="P18" s="125">
        <v>118416.38964000001</v>
      </c>
      <c r="Q18" s="125">
        <v>2667283.1955599999</v>
      </c>
      <c r="R18" s="60"/>
      <c r="S18" s="60"/>
    </row>
    <row r="19" spans="1:20" ht="16.5" customHeight="1" x14ac:dyDescent="0.25">
      <c r="A19" s="125" t="s">
        <v>241</v>
      </c>
      <c r="B19" s="125">
        <v>62526</v>
      </c>
      <c r="C19" s="125">
        <v>0</v>
      </c>
      <c r="D19" s="125">
        <v>0</v>
      </c>
      <c r="E19" s="125">
        <v>50183</v>
      </c>
      <c r="F19" s="125">
        <v>0</v>
      </c>
      <c r="G19" s="125">
        <v>50183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12343</v>
      </c>
      <c r="P19" s="125">
        <v>0</v>
      </c>
      <c r="Q19" s="125">
        <v>12343</v>
      </c>
      <c r="R19" s="52"/>
    </row>
    <row r="20" spans="1:20" ht="16.5" customHeight="1" x14ac:dyDescent="0.25">
      <c r="A20" s="125" t="s">
        <v>242</v>
      </c>
      <c r="B20" s="125">
        <v>419033.41100000002</v>
      </c>
      <c r="C20" s="125">
        <v>0</v>
      </c>
      <c r="D20" s="125">
        <v>0</v>
      </c>
      <c r="E20" s="125">
        <v>0</v>
      </c>
      <c r="F20" s="125">
        <v>419033.41100000002</v>
      </c>
      <c r="G20" s="125">
        <v>419033.41100000002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52"/>
      <c r="S20" s="52"/>
    </row>
    <row r="21" spans="1:20" x14ac:dyDescent="0.25">
      <c r="A21" s="60" t="s">
        <v>243</v>
      </c>
      <c r="B21" s="125">
        <v>2000000</v>
      </c>
      <c r="C21" s="125">
        <v>0</v>
      </c>
      <c r="D21" s="125">
        <v>0</v>
      </c>
      <c r="E21" s="125">
        <v>2000000</v>
      </c>
      <c r="F21" s="125">
        <v>0</v>
      </c>
      <c r="G21" s="125">
        <v>2000000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</row>
    <row r="22" spans="1:20" x14ac:dyDescent="0.25">
      <c r="A22" s="125" t="s">
        <v>244</v>
      </c>
      <c r="B22" s="125">
        <v>324630</v>
      </c>
      <c r="C22" s="125">
        <v>0</v>
      </c>
      <c r="D22" s="125">
        <v>0</v>
      </c>
      <c r="E22" s="125">
        <v>0</v>
      </c>
      <c r="F22" s="125">
        <v>324630</v>
      </c>
      <c r="G22" s="125">
        <v>324630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</row>
    <row r="23" spans="1:20" x14ac:dyDescent="0.25">
      <c r="A23" s="125" t="s">
        <v>245</v>
      </c>
      <c r="B23" s="125">
        <v>2000000</v>
      </c>
      <c r="C23" s="125">
        <v>0</v>
      </c>
      <c r="D23" s="125">
        <v>0</v>
      </c>
      <c r="E23" s="125">
        <v>0</v>
      </c>
      <c r="F23" s="125">
        <v>2000000</v>
      </c>
      <c r="G23" s="125">
        <v>2000000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</row>
    <row r="24" spans="1:20" x14ac:dyDescent="0.25">
      <c r="A24" s="125" t="s">
        <v>246</v>
      </c>
      <c r="B24" s="125">
        <v>1750000</v>
      </c>
      <c r="C24" s="125">
        <v>0</v>
      </c>
      <c r="D24" s="125">
        <v>0</v>
      </c>
      <c r="E24" s="125">
        <v>0</v>
      </c>
      <c r="F24" s="125">
        <v>1750000</v>
      </c>
      <c r="G24" s="125">
        <v>1750000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</row>
    <row r="25" spans="1:20" x14ac:dyDescent="0.25">
      <c r="A25" s="125" t="s">
        <v>247</v>
      </c>
      <c r="B25" s="125">
        <v>78834.995179999969</v>
      </c>
      <c r="C25" s="125">
        <v>0</v>
      </c>
      <c r="D25" s="125">
        <v>78834.995179999969</v>
      </c>
      <c r="E25" s="125">
        <v>0</v>
      </c>
      <c r="F25" s="125">
        <v>0</v>
      </c>
      <c r="G25" s="125">
        <v>78834.995179999969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</row>
    <row r="26" spans="1:20" x14ac:dyDescent="0.25">
      <c r="A26" s="125" t="s">
        <v>248</v>
      </c>
      <c r="B26" s="125">
        <v>1000000</v>
      </c>
      <c r="C26" s="125">
        <v>0</v>
      </c>
      <c r="D26" s="125">
        <v>0</v>
      </c>
      <c r="E26" s="125">
        <v>0</v>
      </c>
      <c r="F26" s="125">
        <v>1000000</v>
      </c>
      <c r="G26" s="125">
        <v>1000000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</row>
    <row r="27" spans="1:20" ht="15" customHeight="1" x14ac:dyDescent="0.25">
      <c r="A27" s="125" t="s">
        <v>249</v>
      </c>
      <c r="B27" s="125">
        <v>1000000</v>
      </c>
      <c r="C27" s="125">
        <v>0</v>
      </c>
      <c r="D27" s="125">
        <v>0</v>
      </c>
      <c r="E27" s="125">
        <v>0</v>
      </c>
      <c r="F27" s="125">
        <v>1000000</v>
      </c>
      <c r="G27" s="125">
        <v>1000000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</row>
    <row r="28" spans="1:20" ht="15" customHeight="1" x14ac:dyDescent="0.25">
      <c r="A28" s="125" t="s">
        <v>250</v>
      </c>
      <c r="B28" s="125">
        <v>2500000</v>
      </c>
      <c r="C28" s="125">
        <v>0</v>
      </c>
      <c r="D28" s="125">
        <v>0</v>
      </c>
      <c r="E28" s="125">
        <v>0</v>
      </c>
      <c r="F28" s="125">
        <v>2500000</v>
      </c>
      <c r="G28" s="125">
        <v>2500000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</row>
    <row r="29" spans="1:20" x14ac:dyDescent="0.25">
      <c r="A29" s="125" t="s">
        <v>251</v>
      </c>
      <c r="B29" s="125">
        <v>300000</v>
      </c>
      <c r="C29" s="125">
        <v>0</v>
      </c>
      <c r="D29" s="125">
        <v>300000</v>
      </c>
      <c r="E29" s="125">
        <v>0</v>
      </c>
      <c r="F29" s="125">
        <v>0</v>
      </c>
      <c r="G29" s="125">
        <v>300000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</row>
    <row r="30" spans="1:20" x14ac:dyDescent="0.25">
      <c r="A30" s="125" t="s">
        <v>252</v>
      </c>
      <c r="B30" s="125">
        <v>3000000</v>
      </c>
      <c r="C30" s="125">
        <v>0</v>
      </c>
      <c r="D30" s="125">
        <v>0</v>
      </c>
      <c r="E30" s="125">
        <v>0</v>
      </c>
      <c r="F30" s="125">
        <v>3000000</v>
      </c>
      <c r="G30" s="125">
        <v>3000000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</row>
    <row r="31" spans="1:20" x14ac:dyDescent="0.25">
      <c r="A31" s="125" t="s">
        <v>253</v>
      </c>
      <c r="B31" s="125">
        <v>2125000</v>
      </c>
      <c r="C31" s="125">
        <v>0</v>
      </c>
      <c r="D31" s="125">
        <v>0</v>
      </c>
      <c r="E31" s="125">
        <v>0</v>
      </c>
      <c r="F31" s="125">
        <v>2125000</v>
      </c>
      <c r="G31" s="125">
        <v>2125000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S31" s="52"/>
      <c r="T31" s="52"/>
    </row>
    <row r="32" spans="1:20" s="4" customFormat="1" ht="16.5" customHeight="1" x14ac:dyDescent="0.25">
      <c r="A32" s="60" t="s">
        <v>254</v>
      </c>
      <c r="B32" s="125">
        <v>600000</v>
      </c>
      <c r="C32" s="125">
        <v>0</v>
      </c>
      <c r="D32" s="125">
        <v>0</v>
      </c>
      <c r="E32" s="125">
        <v>0</v>
      </c>
      <c r="F32" s="125">
        <v>600000</v>
      </c>
      <c r="G32" s="125">
        <v>600000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</row>
    <row r="33" spans="1:20" x14ac:dyDescent="0.25">
      <c r="A33" s="60" t="s">
        <v>255</v>
      </c>
      <c r="B33" s="125">
        <v>1400000</v>
      </c>
      <c r="C33" s="125">
        <v>0</v>
      </c>
      <c r="D33" s="125">
        <v>0</v>
      </c>
      <c r="E33" s="125">
        <v>0</v>
      </c>
      <c r="F33" s="125">
        <v>1400000</v>
      </c>
      <c r="G33" s="125">
        <v>1400000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S33" s="52"/>
      <c r="T33" s="52"/>
    </row>
    <row r="34" spans="1:20" s="4" customFormat="1" ht="16.5" customHeight="1" x14ac:dyDescent="0.25">
      <c r="A34" s="36" t="s">
        <v>256</v>
      </c>
      <c r="B34" s="61">
        <f>+G34+Q34</f>
        <v>2083.3349699999999</v>
      </c>
      <c r="C34" s="61">
        <f t="shared" ref="C34:O34" si="8">SUM(C35)</f>
        <v>2083.335</v>
      </c>
      <c r="D34" s="61">
        <f t="shared" si="8"/>
        <v>0</v>
      </c>
      <c r="E34" s="61">
        <f t="shared" si="8"/>
        <v>0</v>
      </c>
      <c r="F34" s="61">
        <f t="shared" si="8"/>
        <v>0</v>
      </c>
      <c r="G34" s="61">
        <f t="shared" ref="G34" si="9">SUM(C34:F34)</f>
        <v>2083.335</v>
      </c>
      <c r="H34" s="61">
        <f t="shared" si="8"/>
        <v>0</v>
      </c>
      <c r="I34" s="61">
        <f t="shared" si="8"/>
        <v>0</v>
      </c>
      <c r="J34" s="61">
        <f t="shared" si="8"/>
        <v>0</v>
      </c>
      <c r="K34" s="61">
        <f t="shared" si="8"/>
        <v>0</v>
      </c>
      <c r="L34" s="61">
        <f t="shared" si="8"/>
        <v>0</v>
      </c>
      <c r="M34" s="61">
        <f t="shared" si="8"/>
        <v>0</v>
      </c>
      <c r="N34" s="61">
        <f t="shared" si="8"/>
        <v>-2.9999999999999997E-5</v>
      </c>
      <c r="O34" s="61">
        <f t="shared" si="8"/>
        <v>0</v>
      </c>
      <c r="P34" s="61">
        <f>SUM(P35)</f>
        <v>0</v>
      </c>
      <c r="Q34" s="61">
        <f>SUM(Q35)</f>
        <v>-2.9999999999999997E-5</v>
      </c>
    </row>
    <row r="35" spans="1:20" x14ac:dyDescent="0.25">
      <c r="A35" s="52" t="s">
        <v>257</v>
      </c>
      <c r="B35" s="125">
        <v>2083.3349699999999</v>
      </c>
      <c r="C35" s="125">
        <v>2083.335</v>
      </c>
      <c r="D35" s="125">
        <v>0</v>
      </c>
      <c r="E35" s="125">
        <v>0</v>
      </c>
      <c r="F35" s="125">
        <v>0</v>
      </c>
      <c r="G35" s="125">
        <v>2083.335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-2.9999999999999997E-5</v>
      </c>
      <c r="O35" s="125">
        <v>0</v>
      </c>
      <c r="P35" s="125">
        <v>0</v>
      </c>
      <c r="Q35" s="125">
        <v>-2.9999999999999997E-5</v>
      </c>
    </row>
    <row r="36" spans="1:20" x14ac:dyDescent="0.25">
      <c r="A36" s="36" t="s">
        <v>258</v>
      </c>
      <c r="B36" s="36">
        <f t="shared" ref="B36" si="10">+G36+Q36</f>
        <v>734399.61827666638</v>
      </c>
      <c r="C36" s="61">
        <f>SUM(C37:C38)</f>
        <v>665232.95160999999</v>
      </c>
      <c r="D36" s="61">
        <f>SUM(D37:D38)</f>
        <v>0</v>
      </c>
      <c r="E36" s="61">
        <f>SUM(E37:E38)</f>
        <v>69166.666666666395</v>
      </c>
      <c r="F36" s="61">
        <f>SUM(F37:F38)</f>
        <v>0</v>
      </c>
      <c r="G36" s="61">
        <f t="shared" ref="G36" si="11">SUM(C36:F36)</f>
        <v>734399.61827666638</v>
      </c>
      <c r="H36" s="61">
        <f t="shared" ref="H36:P36" si="12">SUM(H37:H38)</f>
        <v>0</v>
      </c>
      <c r="I36" s="61">
        <f t="shared" si="12"/>
        <v>0</v>
      </c>
      <c r="J36" s="61">
        <f t="shared" si="12"/>
        <v>0</v>
      </c>
      <c r="K36" s="61">
        <f t="shared" si="12"/>
        <v>0</v>
      </c>
      <c r="L36" s="61">
        <f t="shared" si="12"/>
        <v>0</v>
      </c>
      <c r="M36" s="61">
        <f t="shared" si="12"/>
        <v>0</v>
      </c>
      <c r="N36" s="61">
        <f t="shared" si="12"/>
        <v>0</v>
      </c>
      <c r="O36" s="61">
        <f t="shared" si="12"/>
        <v>0</v>
      </c>
      <c r="P36" s="61">
        <f t="shared" si="12"/>
        <v>0</v>
      </c>
      <c r="Q36" s="61">
        <f t="shared" ref="Q36" si="13">SUM(H36:P36)</f>
        <v>0</v>
      </c>
    </row>
    <row r="37" spans="1:20" s="4" customFormat="1" ht="30" x14ac:dyDescent="0.25">
      <c r="A37" s="125" t="s">
        <v>259</v>
      </c>
      <c r="B37" s="125">
        <v>665232.95160999999</v>
      </c>
      <c r="C37" s="126">
        <v>665232.95160999999</v>
      </c>
      <c r="D37" s="126">
        <v>0</v>
      </c>
      <c r="E37" s="126">
        <v>0</v>
      </c>
      <c r="F37" s="126">
        <v>0</v>
      </c>
      <c r="G37" s="126">
        <v>665232.95160999999</v>
      </c>
      <c r="H37" s="126">
        <v>0</v>
      </c>
      <c r="I37" s="126">
        <v>0</v>
      </c>
      <c r="J37" s="126">
        <v>0</v>
      </c>
      <c r="K37" s="126">
        <v>0</v>
      </c>
      <c r="L37" s="126">
        <v>0</v>
      </c>
      <c r="M37" s="126">
        <v>0</v>
      </c>
      <c r="N37" s="126">
        <v>0</v>
      </c>
      <c r="O37" s="126">
        <v>0</v>
      </c>
      <c r="P37" s="126">
        <v>0</v>
      </c>
      <c r="Q37" s="126">
        <v>0</v>
      </c>
    </row>
    <row r="38" spans="1:20" ht="33" customHeight="1" x14ac:dyDescent="0.25">
      <c r="A38" s="125" t="s">
        <v>260</v>
      </c>
      <c r="B38" s="125">
        <v>69166.666666666395</v>
      </c>
      <c r="C38" s="126">
        <v>0</v>
      </c>
      <c r="D38" s="126">
        <v>0</v>
      </c>
      <c r="E38" s="125">
        <v>69166.666666666395</v>
      </c>
      <c r="F38" s="126">
        <v>0</v>
      </c>
      <c r="G38" s="126">
        <v>69166.666666666395</v>
      </c>
      <c r="H38" s="126">
        <v>0</v>
      </c>
      <c r="I38" s="126">
        <v>0</v>
      </c>
      <c r="J38" s="126">
        <v>0</v>
      </c>
      <c r="K38" s="126">
        <v>0</v>
      </c>
      <c r="L38" s="126">
        <v>0</v>
      </c>
      <c r="M38" s="126">
        <v>0</v>
      </c>
      <c r="N38" s="126">
        <v>0</v>
      </c>
      <c r="O38" s="126">
        <v>0</v>
      </c>
      <c r="P38" s="126">
        <v>0</v>
      </c>
      <c r="Q38" s="126">
        <v>0</v>
      </c>
    </row>
    <row r="39" spans="1:20" s="4" customFormat="1" ht="16.5" customHeight="1" x14ac:dyDescent="0.25">
      <c r="A39" s="36" t="s">
        <v>261</v>
      </c>
      <c r="B39" s="36">
        <f t="shared" ref="B39" si="14">+G39+Q39</f>
        <v>707882.4929190001</v>
      </c>
      <c r="C39" s="36">
        <f>SUM(C40)</f>
        <v>707882.4929190001</v>
      </c>
      <c r="D39" s="36">
        <f t="shared" ref="D39:P39" si="15">SUM(D40)</f>
        <v>0</v>
      </c>
      <c r="E39" s="36">
        <f t="shared" si="15"/>
        <v>0</v>
      </c>
      <c r="F39" s="36">
        <f t="shared" si="15"/>
        <v>0</v>
      </c>
      <c r="G39" s="36">
        <f t="shared" ref="G39" si="16">SUM(C39:F39)</f>
        <v>707882.4929190001</v>
      </c>
      <c r="H39" s="36">
        <f t="shared" si="15"/>
        <v>0</v>
      </c>
      <c r="I39" s="36">
        <f t="shared" si="15"/>
        <v>0</v>
      </c>
      <c r="J39" s="36">
        <f t="shared" si="15"/>
        <v>0</v>
      </c>
      <c r="K39" s="36">
        <f t="shared" si="15"/>
        <v>0</v>
      </c>
      <c r="L39" s="36">
        <f t="shared" si="15"/>
        <v>0</v>
      </c>
      <c r="M39" s="36">
        <f t="shared" si="15"/>
        <v>0</v>
      </c>
      <c r="N39" s="36">
        <f t="shared" si="15"/>
        <v>0</v>
      </c>
      <c r="O39" s="36">
        <f t="shared" si="15"/>
        <v>0</v>
      </c>
      <c r="P39" s="36">
        <f t="shared" si="15"/>
        <v>0</v>
      </c>
      <c r="Q39" s="61">
        <f t="shared" ref="Q39" si="17">SUM(H39:P39)</f>
        <v>0</v>
      </c>
    </row>
    <row r="40" spans="1:20" s="4" customFormat="1" ht="30" x14ac:dyDescent="0.25">
      <c r="A40" s="125" t="s">
        <v>262</v>
      </c>
      <c r="B40" s="125">
        <v>707882.4929190001</v>
      </c>
      <c r="C40" s="125">
        <v>707882.4929190001</v>
      </c>
      <c r="D40" s="125">
        <v>0</v>
      </c>
      <c r="E40" s="125">
        <v>0</v>
      </c>
      <c r="F40" s="125">
        <v>0</v>
      </c>
      <c r="G40" s="126">
        <v>707882.4929190001</v>
      </c>
      <c r="H40" s="127">
        <v>0</v>
      </c>
      <c r="I40" s="3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127">
        <v>0</v>
      </c>
      <c r="P40" s="127">
        <v>0</v>
      </c>
      <c r="Q40" s="128">
        <v>0</v>
      </c>
    </row>
    <row r="41" spans="1:20" ht="16.5" customHeight="1" x14ac:dyDescent="0.25">
      <c r="A41" s="36" t="s">
        <v>263</v>
      </c>
      <c r="B41" s="61">
        <f>+G41+Q41</f>
        <v>15991975.128719492</v>
      </c>
      <c r="C41" s="61">
        <f>+C42+C46+C48</f>
        <v>3384001.1780974921</v>
      </c>
      <c r="D41" s="61">
        <f>+D42+D46+D48</f>
        <v>3888860.4057700001</v>
      </c>
      <c r="E41" s="61">
        <f>+E42+E46+E48</f>
        <v>8349229.5448519997</v>
      </c>
      <c r="F41" s="61">
        <f>+F42+F46+F48</f>
        <v>369884</v>
      </c>
      <c r="G41" s="61">
        <f>SUM(C41:F41)</f>
        <v>15991975.128719492</v>
      </c>
      <c r="H41" s="61">
        <f t="shared" ref="H41:P41" si="18">+H42+H46+H48</f>
        <v>0</v>
      </c>
      <c r="I41" s="61">
        <f t="shared" si="18"/>
        <v>0</v>
      </c>
      <c r="J41" s="61">
        <f t="shared" si="18"/>
        <v>0</v>
      </c>
      <c r="K41" s="61">
        <f t="shared" si="18"/>
        <v>0</v>
      </c>
      <c r="L41" s="61">
        <f t="shared" si="18"/>
        <v>0</v>
      </c>
      <c r="M41" s="61">
        <f t="shared" si="18"/>
        <v>0</v>
      </c>
      <c r="N41" s="61">
        <f t="shared" si="18"/>
        <v>0</v>
      </c>
      <c r="O41" s="61">
        <f t="shared" si="18"/>
        <v>0</v>
      </c>
      <c r="P41" s="61">
        <f t="shared" si="18"/>
        <v>0</v>
      </c>
      <c r="Q41" s="61">
        <f t="shared" ref="Q41:Q42" si="19">SUM(H41:P41)</f>
        <v>0</v>
      </c>
    </row>
    <row r="42" spans="1:20" s="37" customFormat="1" ht="16.5" customHeight="1" x14ac:dyDescent="0.25">
      <c r="A42" s="36" t="s">
        <v>264</v>
      </c>
      <c r="B42" s="61">
        <f>+G42+Q42</f>
        <v>13124883.951465692</v>
      </c>
      <c r="C42" s="61">
        <f>SUM(C43:C45)</f>
        <v>1024997.7917636924</v>
      </c>
      <c r="D42" s="61">
        <f>SUM(D43:D45)</f>
        <v>3888860.4057700001</v>
      </c>
      <c r="E42" s="61">
        <f>SUM(E43:E45)</f>
        <v>7841141.7539320001</v>
      </c>
      <c r="F42" s="61">
        <f>SUM(F43:F45)</f>
        <v>369884</v>
      </c>
      <c r="G42" s="61">
        <f>SUM(C42:F42)</f>
        <v>13124883.951465692</v>
      </c>
      <c r="H42" s="61">
        <f t="shared" ref="H42:P42" si="20">SUM(H43:H45)</f>
        <v>0</v>
      </c>
      <c r="I42" s="61">
        <f t="shared" si="20"/>
        <v>0</v>
      </c>
      <c r="J42" s="61">
        <f t="shared" si="20"/>
        <v>0</v>
      </c>
      <c r="K42" s="61">
        <f t="shared" si="20"/>
        <v>0</v>
      </c>
      <c r="L42" s="61">
        <f t="shared" si="20"/>
        <v>0</v>
      </c>
      <c r="M42" s="61">
        <f t="shared" si="20"/>
        <v>0</v>
      </c>
      <c r="N42" s="61">
        <f t="shared" si="20"/>
        <v>0</v>
      </c>
      <c r="O42" s="61">
        <f t="shared" si="20"/>
        <v>0</v>
      </c>
      <c r="P42" s="61">
        <f t="shared" si="20"/>
        <v>0</v>
      </c>
      <c r="Q42" s="61">
        <f t="shared" si="19"/>
        <v>0</v>
      </c>
    </row>
    <row r="43" spans="1:20" ht="16.5" customHeight="1" x14ac:dyDescent="0.25">
      <c r="A43" s="125" t="s">
        <v>265</v>
      </c>
      <c r="B43" s="125">
        <v>13053524.714572001</v>
      </c>
      <c r="C43" s="125">
        <v>953638.55486999999</v>
      </c>
      <c r="D43" s="125">
        <v>3888860.4057700001</v>
      </c>
      <c r="E43" s="125">
        <v>7841141.7539320001</v>
      </c>
      <c r="F43" s="125">
        <v>369884</v>
      </c>
      <c r="G43" s="125">
        <v>13053524.714572001</v>
      </c>
      <c r="H43" s="127">
        <v>0</v>
      </c>
      <c r="I43" s="3">
        <v>0</v>
      </c>
      <c r="J43" s="127">
        <v>0</v>
      </c>
      <c r="K43" s="127">
        <v>0</v>
      </c>
      <c r="L43" s="127">
        <v>0</v>
      </c>
      <c r="M43" s="127">
        <v>0</v>
      </c>
      <c r="N43" s="127">
        <v>0</v>
      </c>
      <c r="O43" s="127">
        <v>0</v>
      </c>
      <c r="P43" s="127">
        <v>0</v>
      </c>
      <c r="Q43" s="3">
        <v>0</v>
      </c>
    </row>
    <row r="44" spans="1:20" s="4" customFormat="1" ht="16.5" customHeight="1" x14ac:dyDescent="0.25">
      <c r="A44" s="125" t="s">
        <v>266</v>
      </c>
      <c r="B44" s="125">
        <v>71359.236893692403</v>
      </c>
      <c r="C44" s="129">
        <v>71359.236893692403</v>
      </c>
      <c r="D44" s="129">
        <v>0</v>
      </c>
      <c r="E44" s="129">
        <v>0</v>
      </c>
      <c r="F44" s="129">
        <v>0</v>
      </c>
      <c r="G44" s="125">
        <v>71359.236893692403</v>
      </c>
      <c r="H44" s="127">
        <v>0</v>
      </c>
      <c r="I44" s="3">
        <v>0</v>
      </c>
      <c r="J44" s="127">
        <v>0</v>
      </c>
      <c r="K44" s="127">
        <v>0</v>
      </c>
      <c r="L44" s="127">
        <v>0</v>
      </c>
      <c r="M44" s="127">
        <v>0</v>
      </c>
      <c r="N44" s="127">
        <v>0</v>
      </c>
      <c r="O44" s="127">
        <v>0</v>
      </c>
      <c r="P44" s="127">
        <v>0</v>
      </c>
      <c r="Q44" s="125">
        <v>0</v>
      </c>
    </row>
    <row r="45" spans="1:20" s="37" customFormat="1" ht="16.5" customHeight="1" x14ac:dyDescent="0.25">
      <c r="A45" s="125" t="s">
        <v>267</v>
      </c>
      <c r="B45" s="3">
        <v>0</v>
      </c>
      <c r="C45" s="129">
        <v>0</v>
      </c>
      <c r="D45" s="129">
        <v>0</v>
      </c>
      <c r="E45" s="129">
        <v>0</v>
      </c>
      <c r="F45" s="129">
        <v>0</v>
      </c>
      <c r="G45" s="125">
        <v>0</v>
      </c>
      <c r="H45" s="127">
        <v>0</v>
      </c>
      <c r="I45" s="3">
        <v>0</v>
      </c>
      <c r="J45" s="127">
        <v>0</v>
      </c>
      <c r="K45" s="127">
        <v>0</v>
      </c>
      <c r="L45" s="127">
        <v>0</v>
      </c>
      <c r="M45" s="127">
        <v>0</v>
      </c>
      <c r="N45" s="127">
        <v>0</v>
      </c>
      <c r="O45" s="127">
        <v>0</v>
      </c>
      <c r="P45" s="127">
        <v>0</v>
      </c>
      <c r="Q45" s="3">
        <v>0</v>
      </c>
    </row>
    <row r="46" spans="1:20" s="4" customFormat="1" ht="16.5" customHeight="1" x14ac:dyDescent="0.25">
      <c r="A46" s="36" t="s">
        <v>268</v>
      </c>
      <c r="B46" s="61">
        <f t="shared" ref="B46" si="21">+G46+Q46</f>
        <v>1356110.8462737997</v>
      </c>
      <c r="C46" s="61">
        <f>SUM(C47)</f>
        <v>1356110.8462737997</v>
      </c>
      <c r="D46" s="61">
        <f>SUM(D47)</f>
        <v>0</v>
      </c>
      <c r="E46" s="61">
        <f>SUM(E47)</f>
        <v>0</v>
      </c>
      <c r="F46" s="61">
        <f>SUM(F47)</f>
        <v>0</v>
      </c>
      <c r="G46" s="61">
        <f t="shared" ref="G46" si="22">SUM(C46:F46)</f>
        <v>1356110.8462737997</v>
      </c>
      <c r="H46" s="61">
        <f t="shared" ref="H46:P46" si="23">SUM(H47)</f>
        <v>0</v>
      </c>
      <c r="I46" s="61">
        <f t="shared" si="23"/>
        <v>0</v>
      </c>
      <c r="J46" s="61">
        <f t="shared" si="23"/>
        <v>0</v>
      </c>
      <c r="K46" s="61">
        <f t="shared" si="23"/>
        <v>0</v>
      </c>
      <c r="L46" s="61">
        <f t="shared" si="23"/>
        <v>0</v>
      </c>
      <c r="M46" s="61">
        <f t="shared" si="23"/>
        <v>0</v>
      </c>
      <c r="N46" s="61">
        <f t="shared" si="23"/>
        <v>0</v>
      </c>
      <c r="O46" s="61">
        <f t="shared" si="23"/>
        <v>0</v>
      </c>
      <c r="P46" s="61">
        <f t="shared" si="23"/>
        <v>0</v>
      </c>
      <c r="Q46" s="61">
        <f t="shared" ref="Q46" si="24">SUM(H46:P46)</f>
        <v>0</v>
      </c>
    </row>
    <row r="47" spans="1:20" s="37" customFormat="1" ht="53.25" customHeight="1" x14ac:dyDescent="0.25">
      <c r="A47" s="125" t="s">
        <v>269</v>
      </c>
      <c r="B47" s="125">
        <v>1356110.8462737997</v>
      </c>
      <c r="C47" s="129">
        <v>1356110.8462737997</v>
      </c>
      <c r="D47" s="129">
        <v>0</v>
      </c>
      <c r="E47" s="127">
        <v>0</v>
      </c>
      <c r="F47" s="127">
        <v>0</v>
      </c>
      <c r="G47" s="125">
        <v>1356110.8462737997</v>
      </c>
      <c r="H47" s="127">
        <v>0</v>
      </c>
      <c r="I47" s="3">
        <v>0</v>
      </c>
      <c r="J47" s="127">
        <v>0</v>
      </c>
      <c r="K47" s="127">
        <v>0</v>
      </c>
      <c r="L47" s="127">
        <v>0</v>
      </c>
      <c r="M47" s="127">
        <v>0</v>
      </c>
      <c r="N47" s="127">
        <v>0</v>
      </c>
      <c r="O47" s="127">
        <v>0</v>
      </c>
      <c r="P47" s="127">
        <v>0</v>
      </c>
      <c r="Q47" s="125">
        <v>0</v>
      </c>
    </row>
    <row r="48" spans="1:20" s="37" customFormat="1" ht="16.5" customHeight="1" x14ac:dyDescent="0.25">
      <c r="A48" s="36" t="s">
        <v>270</v>
      </c>
      <c r="B48" s="61">
        <f t="shared" ref="B48" si="25">+G48+Q48</f>
        <v>1510980.3309799999</v>
      </c>
      <c r="C48" s="61">
        <f>SUM(C49:C50)</f>
        <v>1002892.5400599998</v>
      </c>
      <c r="D48" s="61">
        <f>SUM(D49:D50)</f>
        <v>0</v>
      </c>
      <c r="E48" s="61">
        <f>SUM(E49:E50)</f>
        <v>508087.79092000006</v>
      </c>
      <c r="F48" s="61">
        <f>SUM(F49:F50)</f>
        <v>0</v>
      </c>
      <c r="G48" s="61">
        <f t="shared" ref="G48" si="26">SUM(C48:F48)</f>
        <v>1510980.3309799999</v>
      </c>
      <c r="H48" s="61">
        <f t="shared" ref="H48:P48" si="27">SUM(H49:H50)</f>
        <v>0</v>
      </c>
      <c r="I48" s="61">
        <f t="shared" si="27"/>
        <v>0</v>
      </c>
      <c r="J48" s="61">
        <f t="shared" si="27"/>
        <v>0</v>
      </c>
      <c r="K48" s="61">
        <f t="shared" si="27"/>
        <v>0</v>
      </c>
      <c r="L48" s="61">
        <f t="shared" si="27"/>
        <v>0</v>
      </c>
      <c r="M48" s="61">
        <f t="shared" si="27"/>
        <v>0</v>
      </c>
      <c r="N48" s="61">
        <f t="shared" si="27"/>
        <v>0</v>
      </c>
      <c r="O48" s="61">
        <f t="shared" si="27"/>
        <v>0</v>
      </c>
      <c r="P48" s="61">
        <f t="shared" si="27"/>
        <v>0</v>
      </c>
      <c r="Q48" s="61">
        <f t="shared" ref="Q48" si="28">SUM(H48:P48)</f>
        <v>0</v>
      </c>
    </row>
    <row r="49" spans="1:17" ht="45" x14ac:dyDescent="0.25">
      <c r="A49" s="125" t="s">
        <v>271</v>
      </c>
      <c r="B49" s="125">
        <v>1002892.5400599998</v>
      </c>
      <c r="C49" s="129">
        <v>1002892.5400599998</v>
      </c>
      <c r="D49" s="129">
        <v>0</v>
      </c>
      <c r="E49" s="129">
        <v>0</v>
      </c>
      <c r="F49" s="129">
        <v>0</v>
      </c>
      <c r="G49" s="125">
        <v>1002892.5400599998</v>
      </c>
      <c r="H49" s="129">
        <v>0</v>
      </c>
      <c r="I49" s="125">
        <v>0</v>
      </c>
      <c r="J49" s="129">
        <v>0</v>
      </c>
      <c r="K49" s="129">
        <v>0</v>
      </c>
      <c r="L49" s="129">
        <v>0</v>
      </c>
      <c r="M49" s="129">
        <v>0</v>
      </c>
      <c r="N49" s="129">
        <v>0</v>
      </c>
      <c r="O49" s="129">
        <v>0</v>
      </c>
      <c r="P49" s="129">
        <v>0</v>
      </c>
      <c r="Q49" s="125">
        <v>0</v>
      </c>
    </row>
    <row r="50" spans="1:17" ht="16.5" customHeight="1" x14ac:dyDescent="0.25">
      <c r="A50" s="125" t="s">
        <v>272</v>
      </c>
      <c r="B50" s="125">
        <v>508087.79092000006</v>
      </c>
      <c r="C50" s="129">
        <v>0</v>
      </c>
      <c r="D50" s="129">
        <v>0</v>
      </c>
      <c r="E50" s="129">
        <v>508087.79092000006</v>
      </c>
      <c r="F50" s="129">
        <v>0</v>
      </c>
      <c r="G50" s="125">
        <v>508087.79092000006</v>
      </c>
      <c r="H50" s="127">
        <v>0</v>
      </c>
      <c r="I50" s="3">
        <v>0</v>
      </c>
      <c r="J50" s="127">
        <v>0</v>
      </c>
      <c r="K50" s="127">
        <v>0</v>
      </c>
      <c r="L50" s="127">
        <v>0</v>
      </c>
      <c r="M50" s="127">
        <v>0</v>
      </c>
      <c r="N50" s="127">
        <v>0</v>
      </c>
      <c r="O50" s="127">
        <v>0</v>
      </c>
      <c r="P50" s="127">
        <v>0</v>
      </c>
      <c r="Q50" s="125">
        <v>0</v>
      </c>
    </row>
    <row r="51" spans="1:17" ht="16.5" customHeight="1" x14ac:dyDescent="0.25">
      <c r="A51" s="124" t="s">
        <v>168</v>
      </c>
      <c r="B51" s="124">
        <f>+B41+B7</f>
        <v>56780556.378955171</v>
      </c>
      <c r="C51" s="124">
        <f t="shared" ref="C51:P51" si="29">+C7+C41</f>
        <v>5832945.1332764924</v>
      </c>
      <c r="D51" s="124">
        <f t="shared" si="29"/>
        <v>4677436.0995399999</v>
      </c>
      <c r="E51" s="124">
        <f t="shared" si="29"/>
        <v>15428534.997288667</v>
      </c>
      <c r="F51" s="124">
        <f t="shared" si="29"/>
        <v>16488547.411</v>
      </c>
      <c r="G51" s="124">
        <f t="shared" ref="G51" si="30">SUM(C51:F51)</f>
        <v>42427463.64110516</v>
      </c>
      <c r="H51" s="124">
        <f t="shared" si="29"/>
        <v>21361.809679999998</v>
      </c>
      <c r="I51" s="124">
        <f t="shared" si="29"/>
        <v>892728.94149999996</v>
      </c>
      <c r="J51" s="124">
        <f t="shared" si="29"/>
        <v>26299.42945</v>
      </c>
      <c r="K51" s="124">
        <f t="shared" si="29"/>
        <v>1512.5257199999999</v>
      </c>
      <c r="L51" s="124">
        <f t="shared" si="29"/>
        <v>0</v>
      </c>
      <c r="M51" s="124">
        <f t="shared" si="29"/>
        <v>0</v>
      </c>
      <c r="N51" s="124">
        <f t="shared" si="29"/>
        <v>6867430.6258000005</v>
      </c>
      <c r="O51" s="124">
        <f t="shared" si="29"/>
        <v>6305223.0559800006</v>
      </c>
      <c r="P51" s="124">
        <f t="shared" si="29"/>
        <v>238536.34972</v>
      </c>
      <c r="Q51" s="124">
        <f t="shared" ref="Q51" si="31">SUM(H51:P51)</f>
        <v>14353092.737850001</v>
      </c>
    </row>
    <row r="52" spans="1:17" x14ac:dyDescent="0.25">
      <c r="A52" s="3"/>
      <c r="B52" s="130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s="23" customForma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s="23" customFormat="1" x14ac:dyDescent="0.25">
      <c r="A54" s="131" t="s">
        <v>169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s="23" customFormat="1" x14ac:dyDescent="0.25">
      <c r="A55" s="15" t="s">
        <v>273</v>
      </c>
      <c r="B55" s="9"/>
      <c r="C55" s="9"/>
      <c r="D55" s="9"/>
      <c r="E55" s="9"/>
      <c r="F55" s="9"/>
      <c r="G55" s="9"/>
      <c r="H55" s="9"/>
      <c r="I55" s="3"/>
      <c r="J55" s="9"/>
      <c r="K55" s="9"/>
      <c r="L55" s="9"/>
      <c r="M55" s="9"/>
      <c r="N55" s="9"/>
      <c r="O55" s="9"/>
      <c r="P55" s="9"/>
      <c r="Q55" s="9"/>
    </row>
    <row r="56" spans="1:17" s="2" customFormat="1" x14ac:dyDescent="0.25">
      <c r="A56" s="15" t="s">
        <v>274</v>
      </c>
      <c r="B56" s="9"/>
      <c r="C56" s="9"/>
      <c r="D56" s="9"/>
      <c r="E56" s="9"/>
      <c r="F56" s="9"/>
      <c r="G56" s="9"/>
      <c r="H56" s="9"/>
      <c r="I56" s="3"/>
      <c r="J56" s="9"/>
      <c r="K56" s="9"/>
      <c r="L56" s="9"/>
      <c r="M56" s="9"/>
      <c r="N56" s="9"/>
      <c r="O56" s="9"/>
      <c r="P56" s="9"/>
      <c r="Q56" s="9"/>
    </row>
    <row r="57" spans="1:17" x14ac:dyDescent="0.25">
      <c r="A57" s="25" t="s">
        <v>180</v>
      </c>
      <c r="B57" s="9"/>
      <c r="C57" s="9"/>
      <c r="D57" s="9"/>
      <c r="E57" s="9"/>
      <c r="F57" s="9"/>
      <c r="G57" s="9"/>
      <c r="H57" s="9"/>
      <c r="I57" s="3"/>
      <c r="J57" s="9"/>
      <c r="K57" s="9"/>
      <c r="L57" s="9"/>
      <c r="M57" s="9"/>
      <c r="N57" s="9"/>
      <c r="O57" s="9"/>
      <c r="P57" s="9"/>
      <c r="Q57" s="9"/>
    </row>
    <row r="173" spans="9:9" x14ac:dyDescent="0.25">
      <c r="I173" s="22">
        <v>104795</v>
      </c>
    </row>
    <row r="183" spans="9:9" x14ac:dyDescent="0.25">
      <c r="I183" s="2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52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49" bestFit="1" customWidth="1"/>
    <col min="2" max="5" width="19.140625" style="49" customWidth="1"/>
    <col min="6" max="7" width="11.42578125" style="49"/>
    <col min="8" max="8" width="17" style="49" bestFit="1" customWidth="1"/>
    <col min="9" max="9" width="14.7109375" style="49" bestFit="1" customWidth="1"/>
    <col min="10" max="15" width="11.42578125" style="49"/>
    <col min="16" max="17" width="17" style="49" bestFit="1" customWidth="1"/>
    <col min="18" max="16384" width="11.42578125" style="49"/>
  </cols>
  <sheetData>
    <row r="1" spans="1:8" ht="27" customHeight="1" x14ac:dyDescent="0.25">
      <c r="A1" s="141" t="s">
        <v>196</v>
      </c>
      <c r="B1" s="142"/>
      <c r="C1" s="142"/>
      <c r="D1" s="142"/>
      <c r="E1" s="142"/>
    </row>
    <row r="2" spans="1:8" x14ac:dyDescent="0.25">
      <c r="A2" s="142" t="s">
        <v>181</v>
      </c>
      <c r="B2" s="142"/>
      <c r="C2" s="142"/>
      <c r="D2" s="142"/>
      <c r="E2" s="142"/>
    </row>
    <row r="3" spans="1:8" x14ac:dyDescent="0.25">
      <c r="A3" s="142" t="s">
        <v>40</v>
      </c>
      <c r="B3" s="142"/>
      <c r="C3" s="142"/>
      <c r="D3" s="142"/>
      <c r="E3" s="142"/>
    </row>
    <row r="4" spans="1:8" x14ac:dyDescent="0.25">
      <c r="A4" s="108"/>
      <c r="B4" s="108"/>
      <c r="C4" s="108"/>
      <c r="D4" s="108"/>
      <c r="E4" s="108"/>
    </row>
    <row r="5" spans="1:8" ht="45" x14ac:dyDescent="0.25">
      <c r="A5" s="40" t="s">
        <v>197</v>
      </c>
      <c r="B5" s="41" t="s">
        <v>198</v>
      </c>
      <c r="C5" s="41" t="s">
        <v>199</v>
      </c>
      <c r="D5" s="41" t="s">
        <v>200</v>
      </c>
      <c r="E5" s="41" t="s">
        <v>201</v>
      </c>
    </row>
    <row r="6" spans="1:8" ht="20.100000000000001" customHeight="1" x14ac:dyDescent="0.25">
      <c r="A6" s="123" t="s">
        <v>202</v>
      </c>
      <c r="B6" s="9">
        <v>151036.84147999989</v>
      </c>
      <c r="C6" s="9">
        <v>0</v>
      </c>
      <c r="D6" s="9">
        <v>151036.84147999989</v>
      </c>
      <c r="E6" s="9">
        <v>151036.84147999989</v>
      </c>
      <c r="F6" s="9"/>
    </row>
    <row r="7" spans="1:8" ht="20.100000000000001" customHeight="1" x14ac:dyDescent="0.25">
      <c r="A7" s="123" t="s">
        <v>203</v>
      </c>
      <c r="B7" s="9">
        <v>160724.49386999974</v>
      </c>
      <c r="C7" s="9">
        <v>0</v>
      </c>
      <c r="D7" s="9">
        <v>0</v>
      </c>
      <c r="E7" s="9">
        <v>160724.49386999974</v>
      </c>
      <c r="F7" s="9"/>
    </row>
    <row r="8" spans="1:8" ht="20.100000000000001" customHeight="1" x14ac:dyDescent="0.25">
      <c r="A8" s="123" t="s">
        <v>204</v>
      </c>
      <c r="B8" s="9">
        <v>76717.354339999991</v>
      </c>
      <c r="C8" s="9">
        <v>0</v>
      </c>
      <c r="D8" s="9">
        <v>0</v>
      </c>
      <c r="E8" s="9">
        <v>76717.354339999991</v>
      </c>
      <c r="F8" s="9"/>
    </row>
    <row r="9" spans="1:8" ht="20.100000000000001" customHeight="1" x14ac:dyDescent="0.25">
      <c r="A9" s="123" t="s">
        <v>57</v>
      </c>
      <c r="B9" s="9">
        <v>34974.866699999999</v>
      </c>
      <c r="C9" s="9">
        <v>0</v>
      </c>
      <c r="D9" s="9">
        <v>0</v>
      </c>
      <c r="E9" s="9">
        <v>34974.866699999999</v>
      </c>
      <c r="F9" s="9"/>
    </row>
    <row r="10" spans="1:8" ht="20.100000000000001" customHeight="1" x14ac:dyDescent="0.25">
      <c r="A10" s="123" t="s">
        <v>44</v>
      </c>
      <c r="B10" s="9">
        <v>138043.82789000007</v>
      </c>
      <c r="C10" s="9">
        <v>0</v>
      </c>
      <c r="D10" s="9">
        <v>0</v>
      </c>
      <c r="E10" s="9">
        <v>0</v>
      </c>
      <c r="F10" s="9"/>
    </row>
    <row r="11" spans="1:8" ht="20.100000000000001" customHeight="1" x14ac:dyDescent="0.25">
      <c r="A11" s="123" t="s">
        <v>205</v>
      </c>
      <c r="B11" s="9">
        <v>302458.56754000019</v>
      </c>
      <c r="C11" s="9">
        <v>302458.56754000019</v>
      </c>
      <c r="D11" s="9">
        <v>302458.56754000019</v>
      </c>
      <c r="E11" s="9">
        <v>302458.56754000019</v>
      </c>
      <c r="F11" s="9"/>
    </row>
    <row r="12" spans="1:8" ht="20.100000000000001" customHeight="1" x14ac:dyDescent="0.25">
      <c r="A12" s="123" t="s">
        <v>206</v>
      </c>
      <c r="B12" s="9">
        <v>138936.58824000001</v>
      </c>
      <c r="C12" s="9">
        <v>0</v>
      </c>
      <c r="D12" s="9">
        <v>0</v>
      </c>
      <c r="E12" s="9">
        <v>138936.58824000001</v>
      </c>
      <c r="F12" s="9"/>
      <c r="H12" s="9"/>
    </row>
    <row r="13" spans="1:8" ht="20.100000000000001" customHeight="1" x14ac:dyDescent="0.25">
      <c r="A13" s="56" t="s">
        <v>168</v>
      </c>
      <c r="B13" s="57">
        <f>SUM(B6:B12)</f>
        <v>1002892.5400599998</v>
      </c>
      <c r="C13" s="57">
        <f>SUM(C6:C12)</f>
        <v>302458.56754000019</v>
      </c>
      <c r="D13" s="57">
        <f>SUM(D6:D12)</f>
        <v>453495.40902000008</v>
      </c>
      <c r="E13" s="57">
        <f>SUM(E6:E12)</f>
        <v>864848.71216999972</v>
      </c>
      <c r="F13" s="9"/>
    </row>
    <row r="15" spans="1:8" x14ac:dyDescent="0.25">
      <c r="A15" s="59" t="s">
        <v>169</v>
      </c>
    </row>
    <row r="16" spans="1:8" x14ac:dyDescent="0.25">
      <c r="A16" s="25" t="s">
        <v>207</v>
      </c>
    </row>
    <row r="17" spans="1:1" x14ac:dyDescent="0.25">
      <c r="A17" s="15" t="s">
        <v>208</v>
      </c>
    </row>
    <row r="18" spans="1:1" x14ac:dyDescent="0.25">
      <c r="A18" s="15" t="s">
        <v>209</v>
      </c>
    </row>
    <row r="19" spans="1:1" x14ac:dyDescent="0.25">
      <c r="A19" s="15" t="s">
        <v>210</v>
      </c>
    </row>
    <row r="20" spans="1:1" x14ac:dyDescent="0.25">
      <c r="A20" s="15" t="s">
        <v>211</v>
      </c>
    </row>
    <row r="143" spans="8:8" x14ac:dyDescent="0.25">
      <c r="H143" s="49">
        <v>104795</v>
      </c>
    </row>
    <row r="153" spans="8:8" x14ac:dyDescent="0.25">
      <c r="H153" s="49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9" customWidth="1"/>
    <col min="2" max="2" width="14.140625" style="9" customWidth="1"/>
    <col min="3" max="3" width="18.28515625" style="9" customWidth="1"/>
    <col min="4" max="4" width="21.5703125" style="9" customWidth="1"/>
    <col min="5" max="5" width="18.140625" style="9" customWidth="1"/>
    <col min="6" max="7" width="20.7109375" style="9" customWidth="1"/>
    <col min="8" max="8" width="17.42578125" style="9" customWidth="1"/>
    <col min="9" max="258" width="11.42578125" style="9"/>
    <col min="259" max="259" width="24.140625" style="9" customWidth="1"/>
    <col min="260" max="260" width="14.140625" style="9" customWidth="1"/>
    <col min="261" max="261" width="22.7109375" style="9" customWidth="1"/>
    <col min="262" max="263" width="18.140625" style="9" customWidth="1"/>
    <col min="264" max="264" width="20.5703125" style="9" customWidth="1"/>
    <col min="265" max="514" width="11.42578125" style="9"/>
    <col min="515" max="515" width="24.140625" style="9" customWidth="1"/>
    <col min="516" max="516" width="14.140625" style="9" customWidth="1"/>
    <col min="517" max="517" width="22.7109375" style="9" customWidth="1"/>
    <col min="518" max="519" width="18.140625" style="9" customWidth="1"/>
    <col min="520" max="520" width="20.5703125" style="9" customWidth="1"/>
    <col min="521" max="770" width="11.42578125" style="9"/>
    <col min="771" max="771" width="24.140625" style="9" customWidth="1"/>
    <col min="772" max="772" width="14.140625" style="9" customWidth="1"/>
    <col min="773" max="773" width="22.7109375" style="9" customWidth="1"/>
    <col min="774" max="775" width="18.140625" style="9" customWidth="1"/>
    <col min="776" max="776" width="20.5703125" style="9" customWidth="1"/>
    <col min="777" max="1026" width="11.42578125" style="9"/>
    <col min="1027" max="1027" width="24.140625" style="9" customWidth="1"/>
    <col min="1028" max="1028" width="14.140625" style="9" customWidth="1"/>
    <col min="1029" max="1029" width="22.7109375" style="9" customWidth="1"/>
    <col min="1030" max="1031" width="18.140625" style="9" customWidth="1"/>
    <col min="1032" max="1032" width="20.5703125" style="9" customWidth="1"/>
    <col min="1033" max="1282" width="11.42578125" style="9"/>
    <col min="1283" max="1283" width="24.140625" style="9" customWidth="1"/>
    <col min="1284" max="1284" width="14.140625" style="9" customWidth="1"/>
    <col min="1285" max="1285" width="22.7109375" style="9" customWidth="1"/>
    <col min="1286" max="1287" width="18.140625" style="9" customWidth="1"/>
    <col min="1288" max="1288" width="20.5703125" style="9" customWidth="1"/>
    <col min="1289" max="1538" width="11.42578125" style="9"/>
    <col min="1539" max="1539" width="24.140625" style="9" customWidth="1"/>
    <col min="1540" max="1540" width="14.140625" style="9" customWidth="1"/>
    <col min="1541" max="1541" width="22.7109375" style="9" customWidth="1"/>
    <col min="1542" max="1543" width="18.140625" style="9" customWidth="1"/>
    <col min="1544" max="1544" width="20.5703125" style="9" customWidth="1"/>
    <col min="1545" max="1794" width="11.42578125" style="9"/>
    <col min="1795" max="1795" width="24.140625" style="9" customWidth="1"/>
    <col min="1796" max="1796" width="14.140625" style="9" customWidth="1"/>
    <col min="1797" max="1797" width="22.7109375" style="9" customWidth="1"/>
    <col min="1798" max="1799" width="18.140625" style="9" customWidth="1"/>
    <col min="1800" max="1800" width="20.5703125" style="9" customWidth="1"/>
    <col min="1801" max="2050" width="11.42578125" style="9"/>
    <col min="2051" max="2051" width="24.140625" style="9" customWidth="1"/>
    <col min="2052" max="2052" width="14.140625" style="9" customWidth="1"/>
    <col min="2053" max="2053" width="22.7109375" style="9" customWidth="1"/>
    <col min="2054" max="2055" width="18.140625" style="9" customWidth="1"/>
    <col min="2056" max="2056" width="20.5703125" style="9" customWidth="1"/>
    <col min="2057" max="2306" width="11.42578125" style="9"/>
    <col min="2307" max="2307" width="24.140625" style="9" customWidth="1"/>
    <col min="2308" max="2308" width="14.140625" style="9" customWidth="1"/>
    <col min="2309" max="2309" width="22.7109375" style="9" customWidth="1"/>
    <col min="2310" max="2311" width="18.140625" style="9" customWidth="1"/>
    <col min="2312" max="2312" width="20.5703125" style="9" customWidth="1"/>
    <col min="2313" max="2562" width="11.42578125" style="9"/>
    <col min="2563" max="2563" width="24.140625" style="9" customWidth="1"/>
    <col min="2564" max="2564" width="14.140625" style="9" customWidth="1"/>
    <col min="2565" max="2565" width="22.7109375" style="9" customWidth="1"/>
    <col min="2566" max="2567" width="18.140625" style="9" customWidth="1"/>
    <col min="2568" max="2568" width="20.5703125" style="9" customWidth="1"/>
    <col min="2569" max="2818" width="11.42578125" style="9"/>
    <col min="2819" max="2819" width="24.140625" style="9" customWidth="1"/>
    <col min="2820" max="2820" width="14.140625" style="9" customWidth="1"/>
    <col min="2821" max="2821" width="22.7109375" style="9" customWidth="1"/>
    <col min="2822" max="2823" width="18.140625" style="9" customWidth="1"/>
    <col min="2824" max="2824" width="20.5703125" style="9" customWidth="1"/>
    <col min="2825" max="3074" width="11.42578125" style="9"/>
    <col min="3075" max="3075" width="24.140625" style="9" customWidth="1"/>
    <col min="3076" max="3076" width="14.140625" style="9" customWidth="1"/>
    <col min="3077" max="3077" width="22.7109375" style="9" customWidth="1"/>
    <col min="3078" max="3079" width="18.140625" style="9" customWidth="1"/>
    <col min="3080" max="3080" width="20.5703125" style="9" customWidth="1"/>
    <col min="3081" max="3330" width="11.42578125" style="9"/>
    <col min="3331" max="3331" width="24.140625" style="9" customWidth="1"/>
    <col min="3332" max="3332" width="14.140625" style="9" customWidth="1"/>
    <col min="3333" max="3333" width="22.7109375" style="9" customWidth="1"/>
    <col min="3334" max="3335" width="18.140625" style="9" customWidth="1"/>
    <col min="3336" max="3336" width="20.5703125" style="9" customWidth="1"/>
    <col min="3337" max="3586" width="11.42578125" style="9"/>
    <col min="3587" max="3587" width="24.140625" style="9" customWidth="1"/>
    <col min="3588" max="3588" width="14.140625" style="9" customWidth="1"/>
    <col min="3589" max="3589" width="22.7109375" style="9" customWidth="1"/>
    <col min="3590" max="3591" width="18.140625" style="9" customWidth="1"/>
    <col min="3592" max="3592" width="20.5703125" style="9" customWidth="1"/>
    <col min="3593" max="3842" width="11.42578125" style="9"/>
    <col min="3843" max="3843" width="24.140625" style="9" customWidth="1"/>
    <col min="3844" max="3844" width="14.140625" style="9" customWidth="1"/>
    <col min="3845" max="3845" width="22.7109375" style="9" customWidth="1"/>
    <col min="3846" max="3847" width="18.140625" style="9" customWidth="1"/>
    <col min="3848" max="3848" width="20.5703125" style="9" customWidth="1"/>
    <col min="3849" max="4098" width="11.42578125" style="9"/>
    <col min="4099" max="4099" width="24.140625" style="9" customWidth="1"/>
    <col min="4100" max="4100" width="14.140625" style="9" customWidth="1"/>
    <col min="4101" max="4101" width="22.7109375" style="9" customWidth="1"/>
    <col min="4102" max="4103" width="18.140625" style="9" customWidth="1"/>
    <col min="4104" max="4104" width="20.5703125" style="9" customWidth="1"/>
    <col min="4105" max="4354" width="11.42578125" style="9"/>
    <col min="4355" max="4355" width="24.140625" style="9" customWidth="1"/>
    <col min="4356" max="4356" width="14.140625" style="9" customWidth="1"/>
    <col min="4357" max="4357" width="22.7109375" style="9" customWidth="1"/>
    <col min="4358" max="4359" width="18.140625" style="9" customWidth="1"/>
    <col min="4360" max="4360" width="20.5703125" style="9" customWidth="1"/>
    <col min="4361" max="4610" width="11.42578125" style="9"/>
    <col min="4611" max="4611" width="24.140625" style="9" customWidth="1"/>
    <col min="4612" max="4612" width="14.140625" style="9" customWidth="1"/>
    <col min="4613" max="4613" width="22.7109375" style="9" customWidth="1"/>
    <col min="4614" max="4615" width="18.140625" style="9" customWidth="1"/>
    <col min="4616" max="4616" width="20.5703125" style="9" customWidth="1"/>
    <col min="4617" max="4866" width="11.42578125" style="9"/>
    <col min="4867" max="4867" width="24.140625" style="9" customWidth="1"/>
    <col min="4868" max="4868" width="14.140625" style="9" customWidth="1"/>
    <col min="4869" max="4869" width="22.7109375" style="9" customWidth="1"/>
    <col min="4870" max="4871" width="18.140625" style="9" customWidth="1"/>
    <col min="4872" max="4872" width="20.5703125" style="9" customWidth="1"/>
    <col min="4873" max="5122" width="11.42578125" style="9"/>
    <col min="5123" max="5123" width="24.140625" style="9" customWidth="1"/>
    <col min="5124" max="5124" width="14.140625" style="9" customWidth="1"/>
    <col min="5125" max="5125" width="22.7109375" style="9" customWidth="1"/>
    <col min="5126" max="5127" width="18.140625" style="9" customWidth="1"/>
    <col min="5128" max="5128" width="20.5703125" style="9" customWidth="1"/>
    <col min="5129" max="5378" width="11.42578125" style="9"/>
    <col min="5379" max="5379" width="24.140625" style="9" customWidth="1"/>
    <col min="5380" max="5380" width="14.140625" style="9" customWidth="1"/>
    <col min="5381" max="5381" width="22.7109375" style="9" customWidth="1"/>
    <col min="5382" max="5383" width="18.140625" style="9" customWidth="1"/>
    <col min="5384" max="5384" width="20.5703125" style="9" customWidth="1"/>
    <col min="5385" max="5634" width="11.42578125" style="9"/>
    <col min="5635" max="5635" width="24.140625" style="9" customWidth="1"/>
    <col min="5636" max="5636" width="14.140625" style="9" customWidth="1"/>
    <col min="5637" max="5637" width="22.7109375" style="9" customWidth="1"/>
    <col min="5638" max="5639" width="18.140625" style="9" customWidth="1"/>
    <col min="5640" max="5640" width="20.5703125" style="9" customWidth="1"/>
    <col min="5641" max="5890" width="11.42578125" style="9"/>
    <col min="5891" max="5891" width="24.140625" style="9" customWidth="1"/>
    <col min="5892" max="5892" width="14.140625" style="9" customWidth="1"/>
    <col min="5893" max="5893" width="22.7109375" style="9" customWidth="1"/>
    <col min="5894" max="5895" width="18.140625" style="9" customWidth="1"/>
    <col min="5896" max="5896" width="20.5703125" style="9" customWidth="1"/>
    <col min="5897" max="6146" width="11.42578125" style="9"/>
    <col min="6147" max="6147" width="24.140625" style="9" customWidth="1"/>
    <col min="6148" max="6148" width="14.140625" style="9" customWidth="1"/>
    <col min="6149" max="6149" width="22.7109375" style="9" customWidth="1"/>
    <col min="6150" max="6151" width="18.140625" style="9" customWidth="1"/>
    <col min="6152" max="6152" width="20.5703125" style="9" customWidth="1"/>
    <col min="6153" max="6402" width="11.42578125" style="9"/>
    <col min="6403" max="6403" width="24.140625" style="9" customWidth="1"/>
    <col min="6404" max="6404" width="14.140625" style="9" customWidth="1"/>
    <col min="6405" max="6405" width="22.7109375" style="9" customWidth="1"/>
    <col min="6406" max="6407" width="18.140625" style="9" customWidth="1"/>
    <col min="6408" max="6408" width="20.5703125" style="9" customWidth="1"/>
    <col min="6409" max="6658" width="11.42578125" style="9"/>
    <col min="6659" max="6659" width="24.140625" style="9" customWidth="1"/>
    <col min="6660" max="6660" width="14.140625" style="9" customWidth="1"/>
    <col min="6661" max="6661" width="22.7109375" style="9" customWidth="1"/>
    <col min="6662" max="6663" width="18.140625" style="9" customWidth="1"/>
    <col min="6664" max="6664" width="20.5703125" style="9" customWidth="1"/>
    <col min="6665" max="6914" width="11.42578125" style="9"/>
    <col min="6915" max="6915" width="24.140625" style="9" customWidth="1"/>
    <col min="6916" max="6916" width="14.140625" style="9" customWidth="1"/>
    <col min="6917" max="6917" width="22.7109375" style="9" customWidth="1"/>
    <col min="6918" max="6919" width="18.140625" style="9" customWidth="1"/>
    <col min="6920" max="6920" width="20.5703125" style="9" customWidth="1"/>
    <col min="6921" max="7170" width="11.42578125" style="9"/>
    <col min="7171" max="7171" width="24.140625" style="9" customWidth="1"/>
    <col min="7172" max="7172" width="14.140625" style="9" customWidth="1"/>
    <col min="7173" max="7173" width="22.7109375" style="9" customWidth="1"/>
    <col min="7174" max="7175" width="18.140625" style="9" customWidth="1"/>
    <col min="7176" max="7176" width="20.5703125" style="9" customWidth="1"/>
    <col min="7177" max="7426" width="11.42578125" style="9"/>
    <col min="7427" max="7427" width="24.140625" style="9" customWidth="1"/>
    <col min="7428" max="7428" width="14.140625" style="9" customWidth="1"/>
    <col min="7429" max="7429" width="22.7109375" style="9" customWidth="1"/>
    <col min="7430" max="7431" width="18.140625" style="9" customWidth="1"/>
    <col min="7432" max="7432" width="20.5703125" style="9" customWidth="1"/>
    <col min="7433" max="7682" width="11.42578125" style="9"/>
    <col min="7683" max="7683" width="24.140625" style="9" customWidth="1"/>
    <col min="7684" max="7684" width="14.140625" style="9" customWidth="1"/>
    <col min="7685" max="7685" width="22.7109375" style="9" customWidth="1"/>
    <col min="7686" max="7687" width="18.140625" style="9" customWidth="1"/>
    <col min="7688" max="7688" width="20.5703125" style="9" customWidth="1"/>
    <col min="7689" max="7938" width="11.42578125" style="9"/>
    <col min="7939" max="7939" width="24.140625" style="9" customWidth="1"/>
    <col min="7940" max="7940" width="14.140625" style="9" customWidth="1"/>
    <col min="7941" max="7941" width="22.7109375" style="9" customWidth="1"/>
    <col min="7942" max="7943" width="18.140625" style="9" customWidth="1"/>
    <col min="7944" max="7944" width="20.5703125" style="9" customWidth="1"/>
    <col min="7945" max="8194" width="11.42578125" style="9"/>
    <col min="8195" max="8195" width="24.140625" style="9" customWidth="1"/>
    <col min="8196" max="8196" width="14.140625" style="9" customWidth="1"/>
    <col min="8197" max="8197" width="22.7109375" style="9" customWidth="1"/>
    <col min="8198" max="8199" width="18.140625" style="9" customWidth="1"/>
    <col min="8200" max="8200" width="20.5703125" style="9" customWidth="1"/>
    <col min="8201" max="8450" width="11.42578125" style="9"/>
    <col min="8451" max="8451" width="24.140625" style="9" customWidth="1"/>
    <col min="8452" max="8452" width="14.140625" style="9" customWidth="1"/>
    <col min="8453" max="8453" width="22.7109375" style="9" customWidth="1"/>
    <col min="8454" max="8455" width="18.140625" style="9" customWidth="1"/>
    <col min="8456" max="8456" width="20.5703125" style="9" customWidth="1"/>
    <col min="8457" max="8706" width="11.42578125" style="9"/>
    <col min="8707" max="8707" width="24.140625" style="9" customWidth="1"/>
    <col min="8708" max="8708" width="14.140625" style="9" customWidth="1"/>
    <col min="8709" max="8709" width="22.7109375" style="9" customWidth="1"/>
    <col min="8710" max="8711" width="18.140625" style="9" customWidth="1"/>
    <col min="8712" max="8712" width="20.5703125" style="9" customWidth="1"/>
    <col min="8713" max="8962" width="11.42578125" style="9"/>
    <col min="8963" max="8963" width="24.140625" style="9" customWidth="1"/>
    <col min="8964" max="8964" width="14.140625" style="9" customWidth="1"/>
    <col min="8965" max="8965" width="22.7109375" style="9" customWidth="1"/>
    <col min="8966" max="8967" width="18.140625" style="9" customWidth="1"/>
    <col min="8968" max="8968" width="20.5703125" style="9" customWidth="1"/>
    <col min="8969" max="9218" width="11.42578125" style="9"/>
    <col min="9219" max="9219" width="24.140625" style="9" customWidth="1"/>
    <col min="9220" max="9220" width="14.140625" style="9" customWidth="1"/>
    <col min="9221" max="9221" width="22.7109375" style="9" customWidth="1"/>
    <col min="9222" max="9223" width="18.140625" style="9" customWidth="1"/>
    <col min="9224" max="9224" width="20.5703125" style="9" customWidth="1"/>
    <col min="9225" max="9474" width="11.42578125" style="9"/>
    <col min="9475" max="9475" width="24.140625" style="9" customWidth="1"/>
    <col min="9476" max="9476" width="14.140625" style="9" customWidth="1"/>
    <col min="9477" max="9477" width="22.7109375" style="9" customWidth="1"/>
    <col min="9478" max="9479" width="18.140625" style="9" customWidth="1"/>
    <col min="9480" max="9480" width="20.5703125" style="9" customWidth="1"/>
    <col min="9481" max="9730" width="11.42578125" style="9"/>
    <col min="9731" max="9731" width="24.140625" style="9" customWidth="1"/>
    <col min="9732" max="9732" width="14.140625" style="9" customWidth="1"/>
    <col min="9733" max="9733" width="22.7109375" style="9" customWidth="1"/>
    <col min="9734" max="9735" width="18.140625" style="9" customWidth="1"/>
    <col min="9736" max="9736" width="20.5703125" style="9" customWidth="1"/>
    <col min="9737" max="9986" width="11.42578125" style="9"/>
    <col min="9987" max="9987" width="24.140625" style="9" customWidth="1"/>
    <col min="9988" max="9988" width="14.140625" style="9" customWidth="1"/>
    <col min="9989" max="9989" width="22.7109375" style="9" customWidth="1"/>
    <col min="9990" max="9991" width="18.140625" style="9" customWidth="1"/>
    <col min="9992" max="9992" width="20.5703125" style="9" customWidth="1"/>
    <col min="9993" max="10242" width="11.42578125" style="9"/>
    <col min="10243" max="10243" width="24.140625" style="9" customWidth="1"/>
    <col min="10244" max="10244" width="14.140625" style="9" customWidth="1"/>
    <col min="10245" max="10245" width="22.7109375" style="9" customWidth="1"/>
    <col min="10246" max="10247" width="18.140625" style="9" customWidth="1"/>
    <col min="10248" max="10248" width="20.5703125" style="9" customWidth="1"/>
    <col min="10249" max="10498" width="11.42578125" style="9"/>
    <col min="10499" max="10499" width="24.140625" style="9" customWidth="1"/>
    <col min="10500" max="10500" width="14.140625" style="9" customWidth="1"/>
    <col min="10501" max="10501" width="22.7109375" style="9" customWidth="1"/>
    <col min="10502" max="10503" width="18.140625" style="9" customWidth="1"/>
    <col min="10504" max="10504" width="20.5703125" style="9" customWidth="1"/>
    <col min="10505" max="10754" width="11.42578125" style="9"/>
    <col min="10755" max="10755" width="24.140625" style="9" customWidth="1"/>
    <col min="10756" max="10756" width="14.140625" style="9" customWidth="1"/>
    <col min="10757" max="10757" width="22.7109375" style="9" customWidth="1"/>
    <col min="10758" max="10759" width="18.140625" style="9" customWidth="1"/>
    <col min="10760" max="10760" width="20.5703125" style="9" customWidth="1"/>
    <col min="10761" max="11010" width="11.42578125" style="9"/>
    <col min="11011" max="11011" width="24.140625" style="9" customWidth="1"/>
    <col min="11012" max="11012" width="14.140625" style="9" customWidth="1"/>
    <col min="11013" max="11013" width="22.7109375" style="9" customWidth="1"/>
    <col min="11014" max="11015" width="18.140625" style="9" customWidth="1"/>
    <col min="11016" max="11016" width="20.5703125" style="9" customWidth="1"/>
    <col min="11017" max="11266" width="11.42578125" style="9"/>
    <col min="11267" max="11267" width="24.140625" style="9" customWidth="1"/>
    <col min="11268" max="11268" width="14.140625" style="9" customWidth="1"/>
    <col min="11269" max="11269" width="22.7109375" style="9" customWidth="1"/>
    <col min="11270" max="11271" width="18.140625" style="9" customWidth="1"/>
    <col min="11272" max="11272" width="20.5703125" style="9" customWidth="1"/>
    <col min="11273" max="11522" width="11.42578125" style="9"/>
    <col min="11523" max="11523" width="24.140625" style="9" customWidth="1"/>
    <col min="11524" max="11524" width="14.140625" style="9" customWidth="1"/>
    <col min="11525" max="11525" width="22.7109375" style="9" customWidth="1"/>
    <col min="11526" max="11527" width="18.140625" style="9" customWidth="1"/>
    <col min="11528" max="11528" width="20.5703125" style="9" customWidth="1"/>
    <col min="11529" max="11778" width="11.42578125" style="9"/>
    <col min="11779" max="11779" width="24.140625" style="9" customWidth="1"/>
    <col min="11780" max="11780" width="14.140625" style="9" customWidth="1"/>
    <col min="11781" max="11781" width="22.7109375" style="9" customWidth="1"/>
    <col min="11782" max="11783" width="18.140625" style="9" customWidth="1"/>
    <col min="11784" max="11784" width="20.5703125" style="9" customWidth="1"/>
    <col min="11785" max="12034" width="11.42578125" style="9"/>
    <col min="12035" max="12035" width="24.140625" style="9" customWidth="1"/>
    <col min="12036" max="12036" width="14.140625" style="9" customWidth="1"/>
    <col min="12037" max="12037" width="22.7109375" style="9" customWidth="1"/>
    <col min="12038" max="12039" width="18.140625" style="9" customWidth="1"/>
    <col min="12040" max="12040" width="20.5703125" style="9" customWidth="1"/>
    <col min="12041" max="12290" width="11.42578125" style="9"/>
    <col min="12291" max="12291" width="24.140625" style="9" customWidth="1"/>
    <col min="12292" max="12292" width="14.140625" style="9" customWidth="1"/>
    <col min="12293" max="12293" width="22.7109375" style="9" customWidth="1"/>
    <col min="12294" max="12295" width="18.140625" style="9" customWidth="1"/>
    <col min="12296" max="12296" width="20.5703125" style="9" customWidth="1"/>
    <col min="12297" max="12546" width="11.42578125" style="9"/>
    <col min="12547" max="12547" width="24.140625" style="9" customWidth="1"/>
    <col min="12548" max="12548" width="14.140625" style="9" customWidth="1"/>
    <col min="12549" max="12549" width="22.7109375" style="9" customWidth="1"/>
    <col min="12550" max="12551" width="18.140625" style="9" customWidth="1"/>
    <col min="12552" max="12552" width="20.5703125" style="9" customWidth="1"/>
    <col min="12553" max="12802" width="11.42578125" style="9"/>
    <col min="12803" max="12803" width="24.140625" style="9" customWidth="1"/>
    <col min="12804" max="12804" width="14.140625" style="9" customWidth="1"/>
    <col min="12805" max="12805" width="22.7109375" style="9" customWidth="1"/>
    <col min="12806" max="12807" width="18.140625" style="9" customWidth="1"/>
    <col min="12808" max="12808" width="20.5703125" style="9" customWidth="1"/>
    <col min="12809" max="13058" width="11.42578125" style="9"/>
    <col min="13059" max="13059" width="24.140625" style="9" customWidth="1"/>
    <col min="13060" max="13060" width="14.140625" style="9" customWidth="1"/>
    <col min="13061" max="13061" width="22.7109375" style="9" customWidth="1"/>
    <col min="13062" max="13063" width="18.140625" style="9" customWidth="1"/>
    <col min="13064" max="13064" width="20.5703125" style="9" customWidth="1"/>
    <col min="13065" max="13314" width="11.42578125" style="9"/>
    <col min="13315" max="13315" width="24.140625" style="9" customWidth="1"/>
    <col min="13316" max="13316" width="14.140625" style="9" customWidth="1"/>
    <col min="13317" max="13317" width="22.7109375" style="9" customWidth="1"/>
    <col min="13318" max="13319" width="18.140625" style="9" customWidth="1"/>
    <col min="13320" max="13320" width="20.5703125" style="9" customWidth="1"/>
    <col min="13321" max="13570" width="11.42578125" style="9"/>
    <col min="13571" max="13571" width="24.140625" style="9" customWidth="1"/>
    <col min="13572" max="13572" width="14.140625" style="9" customWidth="1"/>
    <col min="13573" max="13573" width="22.7109375" style="9" customWidth="1"/>
    <col min="13574" max="13575" width="18.140625" style="9" customWidth="1"/>
    <col min="13576" max="13576" width="20.5703125" style="9" customWidth="1"/>
    <col min="13577" max="13826" width="11.42578125" style="9"/>
    <col min="13827" max="13827" width="24.140625" style="9" customWidth="1"/>
    <col min="13828" max="13828" width="14.140625" style="9" customWidth="1"/>
    <col min="13829" max="13829" width="22.7109375" style="9" customWidth="1"/>
    <col min="13830" max="13831" width="18.140625" style="9" customWidth="1"/>
    <col min="13832" max="13832" width="20.5703125" style="9" customWidth="1"/>
    <col min="13833" max="14082" width="11.42578125" style="9"/>
    <col min="14083" max="14083" width="24.140625" style="9" customWidth="1"/>
    <col min="14084" max="14084" width="14.140625" style="9" customWidth="1"/>
    <col min="14085" max="14085" width="22.7109375" style="9" customWidth="1"/>
    <col min="14086" max="14087" width="18.140625" style="9" customWidth="1"/>
    <col min="14088" max="14088" width="20.5703125" style="9" customWidth="1"/>
    <col min="14089" max="14338" width="11.42578125" style="9"/>
    <col min="14339" max="14339" width="24.140625" style="9" customWidth="1"/>
    <col min="14340" max="14340" width="14.140625" style="9" customWidth="1"/>
    <col min="14341" max="14341" width="22.7109375" style="9" customWidth="1"/>
    <col min="14342" max="14343" width="18.140625" style="9" customWidth="1"/>
    <col min="14344" max="14344" width="20.5703125" style="9" customWidth="1"/>
    <col min="14345" max="14594" width="11.42578125" style="9"/>
    <col min="14595" max="14595" width="24.140625" style="9" customWidth="1"/>
    <col min="14596" max="14596" width="14.140625" style="9" customWidth="1"/>
    <col min="14597" max="14597" width="22.7109375" style="9" customWidth="1"/>
    <col min="14598" max="14599" width="18.140625" style="9" customWidth="1"/>
    <col min="14600" max="14600" width="20.5703125" style="9" customWidth="1"/>
    <col min="14601" max="14850" width="11.42578125" style="9"/>
    <col min="14851" max="14851" width="24.140625" style="9" customWidth="1"/>
    <col min="14852" max="14852" width="14.140625" style="9" customWidth="1"/>
    <col min="14853" max="14853" width="22.7109375" style="9" customWidth="1"/>
    <col min="14854" max="14855" width="18.140625" style="9" customWidth="1"/>
    <col min="14856" max="14856" width="20.5703125" style="9" customWidth="1"/>
    <col min="14857" max="15106" width="11.42578125" style="9"/>
    <col min="15107" max="15107" width="24.140625" style="9" customWidth="1"/>
    <col min="15108" max="15108" width="14.140625" style="9" customWidth="1"/>
    <col min="15109" max="15109" width="22.7109375" style="9" customWidth="1"/>
    <col min="15110" max="15111" width="18.140625" style="9" customWidth="1"/>
    <col min="15112" max="15112" width="20.5703125" style="9" customWidth="1"/>
    <col min="15113" max="15362" width="11.42578125" style="9"/>
    <col min="15363" max="15363" width="24.140625" style="9" customWidth="1"/>
    <col min="15364" max="15364" width="14.140625" style="9" customWidth="1"/>
    <col min="15365" max="15365" width="22.7109375" style="9" customWidth="1"/>
    <col min="15366" max="15367" width="18.140625" style="9" customWidth="1"/>
    <col min="15368" max="15368" width="20.5703125" style="9" customWidth="1"/>
    <col min="15369" max="15618" width="11.42578125" style="9"/>
    <col min="15619" max="15619" width="24.140625" style="9" customWidth="1"/>
    <col min="15620" max="15620" width="14.140625" style="9" customWidth="1"/>
    <col min="15621" max="15621" width="22.7109375" style="9" customWidth="1"/>
    <col min="15622" max="15623" width="18.140625" style="9" customWidth="1"/>
    <col min="15624" max="15624" width="20.5703125" style="9" customWidth="1"/>
    <col min="15625" max="15874" width="11.42578125" style="9"/>
    <col min="15875" max="15875" width="24.140625" style="9" customWidth="1"/>
    <col min="15876" max="15876" width="14.140625" style="9" customWidth="1"/>
    <col min="15877" max="15877" width="22.7109375" style="9" customWidth="1"/>
    <col min="15878" max="15879" width="18.140625" style="9" customWidth="1"/>
    <col min="15880" max="15880" width="20.5703125" style="9" customWidth="1"/>
    <col min="15881" max="16130" width="11.42578125" style="9"/>
    <col min="16131" max="16131" width="24.140625" style="9" customWidth="1"/>
    <col min="16132" max="16132" width="14.140625" style="9" customWidth="1"/>
    <col min="16133" max="16133" width="22.7109375" style="9" customWidth="1"/>
    <col min="16134" max="16135" width="18.140625" style="9" customWidth="1"/>
    <col min="16136" max="16136" width="20.5703125" style="9" customWidth="1"/>
    <col min="16137" max="16384" width="11.42578125" style="9"/>
  </cols>
  <sheetData>
    <row r="1" spans="1:8" ht="29.25" customHeight="1" x14ac:dyDescent="0.25">
      <c r="A1" s="141" t="s">
        <v>125</v>
      </c>
      <c r="B1" s="141"/>
      <c r="C1" s="141"/>
      <c r="D1" s="141"/>
      <c r="E1" s="141"/>
      <c r="F1" s="141"/>
      <c r="G1" s="141"/>
      <c r="H1" s="141"/>
    </row>
    <row r="2" spans="1:8" x14ac:dyDescent="0.25">
      <c r="A2" s="141" t="s">
        <v>181</v>
      </c>
      <c r="B2" s="141"/>
      <c r="C2" s="141"/>
      <c r="D2" s="141"/>
      <c r="E2" s="141"/>
      <c r="F2" s="141"/>
      <c r="G2" s="141"/>
      <c r="H2" s="141"/>
    </row>
    <row r="3" spans="1:8" x14ac:dyDescent="0.25">
      <c r="A3" s="141" t="s">
        <v>40</v>
      </c>
      <c r="B3" s="141"/>
      <c r="C3" s="141"/>
      <c r="D3" s="141"/>
      <c r="E3" s="141"/>
      <c r="F3" s="141"/>
      <c r="G3" s="141"/>
      <c r="H3" s="141"/>
    </row>
    <row r="4" spans="1:8" x14ac:dyDescent="0.25">
      <c r="A4" s="141"/>
      <c r="B4" s="141"/>
      <c r="C4" s="141"/>
      <c r="D4" s="141"/>
      <c r="E4" s="141"/>
      <c r="F4" s="141"/>
      <c r="G4" s="141"/>
      <c r="H4" s="141"/>
    </row>
    <row r="5" spans="1:8" ht="45" customHeight="1" x14ac:dyDescent="0.25">
      <c r="A5" s="109" t="s">
        <v>182</v>
      </c>
      <c r="B5" s="109" t="s">
        <v>183</v>
      </c>
      <c r="C5" s="109" t="s">
        <v>184</v>
      </c>
      <c r="D5" s="109" t="s">
        <v>185</v>
      </c>
      <c r="E5" s="109" t="s">
        <v>186</v>
      </c>
      <c r="F5" s="109" t="s">
        <v>187</v>
      </c>
      <c r="G5" s="109" t="s">
        <v>146</v>
      </c>
      <c r="H5" s="109" t="s">
        <v>188</v>
      </c>
    </row>
    <row r="6" spans="1:8" ht="20.100000000000001" customHeight="1" x14ac:dyDescent="0.25">
      <c r="A6" s="103" t="s">
        <v>128</v>
      </c>
      <c r="B6" s="73" t="s">
        <v>189</v>
      </c>
      <c r="C6" s="73">
        <v>2500000</v>
      </c>
      <c r="D6" s="73">
        <v>70635.231789999874</v>
      </c>
      <c r="E6" s="73">
        <v>445000</v>
      </c>
      <c r="F6" s="73">
        <v>515635.23178999987</v>
      </c>
      <c r="G6" s="73">
        <v>5982.6959400000342</v>
      </c>
      <c r="H6" s="48">
        <v>0</v>
      </c>
    </row>
    <row r="7" spans="1:8" ht="20.100000000000001" customHeight="1" x14ac:dyDescent="0.25">
      <c r="A7" s="103" t="s">
        <v>129</v>
      </c>
      <c r="B7" s="104" t="s">
        <v>189</v>
      </c>
      <c r="C7" s="73">
        <v>600000</v>
      </c>
      <c r="D7" s="73">
        <v>280000</v>
      </c>
      <c r="E7" s="73">
        <v>0</v>
      </c>
      <c r="F7" s="73">
        <v>210833.3333333336</v>
      </c>
      <c r="G7" s="73">
        <v>15870.989777083319</v>
      </c>
      <c r="H7" s="48">
        <v>69166.666666666395</v>
      </c>
    </row>
    <row r="8" spans="1:8" ht="20.100000000000001" customHeight="1" x14ac:dyDescent="0.25">
      <c r="A8" s="103" t="s">
        <v>190</v>
      </c>
      <c r="B8" s="73" t="s">
        <v>191</v>
      </c>
      <c r="C8" s="73">
        <v>300000</v>
      </c>
      <c r="D8" s="73">
        <v>60000</v>
      </c>
      <c r="E8" s="73">
        <v>0</v>
      </c>
      <c r="F8" s="73">
        <v>60000</v>
      </c>
      <c r="G8" s="73">
        <v>1181.6249988888885</v>
      </c>
      <c r="H8" s="48">
        <v>0</v>
      </c>
    </row>
    <row r="9" spans="1:8" ht="20.100000000000001" customHeight="1" x14ac:dyDescent="0.25">
      <c r="A9" s="143" t="s">
        <v>192</v>
      </c>
      <c r="B9" s="143">
        <v>0</v>
      </c>
      <c r="C9" s="109">
        <f t="shared" ref="C9:H9" si="0">SUM(C6:C8)</f>
        <v>3400000</v>
      </c>
      <c r="D9" s="50">
        <f>SUM(D6:D8)</f>
        <v>410635.23178999987</v>
      </c>
      <c r="E9" s="50">
        <f t="shared" si="0"/>
        <v>445000</v>
      </c>
      <c r="F9" s="50">
        <f t="shared" si="0"/>
        <v>786468.56512333348</v>
      </c>
      <c r="G9" s="50">
        <f t="shared" si="0"/>
        <v>23035.310715972242</v>
      </c>
      <c r="H9" s="50">
        <f t="shared" si="0"/>
        <v>69166.666666666395</v>
      </c>
    </row>
    <row r="11" spans="1:8" x14ac:dyDescent="0.25">
      <c r="A11" s="59" t="s">
        <v>169</v>
      </c>
      <c r="B11" s="15"/>
    </row>
    <row r="12" spans="1:8" x14ac:dyDescent="0.25">
      <c r="A12" s="15" t="s">
        <v>193</v>
      </c>
    </row>
    <row r="13" spans="1:8" x14ac:dyDescent="0.25">
      <c r="A13" s="15" t="s">
        <v>194</v>
      </c>
    </row>
    <row r="14" spans="1:8" x14ac:dyDescent="0.25">
      <c r="A14" s="9" t="s">
        <v>195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4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8" bestFit="1" customWidth="1"/>
    <col min="2" max="2" width="21.140625" style="39" customWidth="1"/>
    <col min="3" max="3" width="11.42578125" style="8"/>
    <col min="4" max="4" width="14.7109375" style="8" bestFit="1" customWidth="1"/>
    <col min="5" max="6" width="11.42578125" style="8"/>
    <col min="7" max="7" width="48.85546875" style="8" customWidth="1"/>
    <col min="8" max="8" width="11" style="8" bestFit="1" customWidth="1"/>
    <col min="9" max="9" width="17" style="8" bestFit="1" customWidth="1"/>
    <col min="10" max="16" width="11.42578125" style="8"/>
    <col min="17" max="18" width="17" style="8" bestFit="1" customWidth="1"/>
    <col min="19" max="256" width="11.42578125" style="8"/>
    <col min="257" max="257" width="59.28515625" style="8" customWidth="1"/>
    <col min="258" max="258" width="21.140625" style="8" customWidth="1"/>
    <col min="259" max="262" width="11.42578125" style="8"/>
    <col min="263" max="263" width="48.85546875" style="8" customWidth="1"/>
    <col min="264" max="264" width="11" style="8" bestFit="1" customWidth="1"/>
    <col min="265" max="512" width="11.42578125" style="8"/>
    <col min="513" max="513" width="59.28515625" style="8" customWidth="1"/>
    <col min="514" max="514" width="21.140625" style="8" customWidth="1"/>
    <col min="515" max="518" width="11.42578125" style="8"/>
    <col min="519" max="519" width="48.85546875" style="8" customWidth="1"/>
    <col min="520" max="520" width="11" style="8" bestFit="1" customWidth="1"/>
    <col min="521" max="768" width="11.42578125" style="8"/>
    <col min="769" max="769" width="59.28515625" style="8" customWidth="1"/>
    <col min="770" max="770" width="21.140625" style="8" customWidth="1"/>
    <col min="771" max="774" width="11.42578125" style="8"/>
    <col min="775" max="775" width="48.85546875" style="8" customWidth="1"/>
    <col min="776" max="776" width="11" style="8" bestFit="1" customWidth="1"/>
    <col min="777" max="1024" width="11.42578125" style="8"/>
    <col min="1025" max="1025" width="59.28515625" style="8" customWidth="1"/>
    <col min="1026" max="1026" width="21.140625" style="8" customWidth="1"/>
    <col min="1027" max="1030" width="11.42578125" style="8"/>
    <col min="1031" max="1031" width="48.85546875" style="8" customWidth="1"/>
    <col min="1032" max="1032" width="11" style="8" bestFit="1" customWidth="1"/>
    <col min="1033" max="1280" width="11.42578125" style="8"/>
    <col min="1281" max="1281" width="59.28515625" style="8" customWidth="1"/>
    <col min="1282" max="1282" width="21.140625" style="8" customWidth="1"/>
    <col min="1283" max="1286" width="11.42578125" style="8"/>
    <col min="1287" max="1287" width="48.85546875" style="8" customWidth="1"/>
    <col min="1288" max="1288" width="11" style="8" bestFit="1" customWidth="1"/>
    <col min="1289" max="1536" width="11.42578125" style="8"/>
    <col min="1537" max="1537" width="59.28515625" style="8" customWidth="1"/>
    <col min="1538" max="1538" width="21.140625" style="8" customWidth="1"/>
    <col min="1539" max="1542" width="11.42578125" style="8"/>
    <col min="1543" max="1543" width="48.85546875" style="8" customWidth="1"/>
    <col min="1544" max="1544" width="11" style="8" bestFit="1" customWidth="1"/>
    <col min="1545" max="1792" width="11.42578125" style="8"/>
    <col min="1793" max="1793" width="59.28515625" style="8" customWidth="1"/>
    <col min="1794" max="1794" width="21.140625" style="8" customWidth="1"/>
    <col min="1795" max="1798" width="11.42578125" style="8"/>
    <col min="1799" max="1799" width="48.85546875" style="8" customWidth="1"/>
    <col min="1800" max="1800" width="11" style="8" bestFit="1" customWidth="1"/>
    <col min="1801" max="2048" width="11.42578125" style="8"/>
    <col min="2049" max="2049" width="59.28515625" style="8" customWidth="1"/>
    <col min="2050" max="2050" width="21.140625" style="8" customWidth="1"/>
    <col min="2051" max="2054" width="11.42578125" style="8"/>
    <col min="2055" max="2055" width="48.85546875" style="8" customWidth="1"/>
    <col min="2056" max="2056" width="11" style="8" bestFit="1" customWidth="1"/>
    <col min="2057" max="2304" width="11.42578125" style="8"/>
    <col min="2305" max="2305" width="59.28515625" style="8" customWidth="1"/>
    <col min="2306" max="2306" width="21.140625" style="8" customWidth="1"/>
    <col min="2307" max="2310" width="11.42578125" style="8"/>
    <col min="2311" max="2311" width="48.85546875" style="8" customWidth="1"/>
    <col min="2312" max="2312" width="11" style="8" bestFit="1" customWidth="1"/>
    <col min="2313" max="2560" width="11.42578125" style="8"/>
    <col min="2561" max="2561" width="59.28515625" style="8" customWidth="1"/>
    <col min="2562" max="2562" width="21.140625" style="8" customWidth="1"/>
    <col min="2563" max="2566" width="11.42578125" style="8"/>
    <col min="2567" max="2567" width="48.85546875" style="8" customWidth="1"/>
    <col min="2568" max="2568" width="11" style="8" bestFit="1" customWidth="1"/>
    <col min="2569" max="2816" width="11.42578125" style="8"/>
    <col min="2817" max="2817" width="59.28515625" style="8" customWidth="1"/>
    <col min="2818" max="2818" width="21.140625" style="8" customWidth="1"/>
    <col min="2819" max="2822" width="11.42578125" style="8"/>
    <col min="2823" max="2823" width="48.85546875" style="8" customWidth="1"/>
    <col min="2824" max="2824" width="11" style="8" bestFit="1" customWidth="1"/>
    <col min="2825" max="3072" width="11.42578125" style="8"/>
    <col min="3073" max="3073" width="59.28515625" style="8" customWidth="1"/>
    <col min="3074" max="3074" width="21.140625" style="8" customWidth="1"/>
    <col min="3075" max="3078" width="11.42578125" style="8"/>
    <col min="3079" max="3079" width="48.85546875" style="8" customWidth="1"/>
    <col min="3080" max="3080" width="11" style="8" bestFit="1" customWidth="1"/>
    <col min="3081" max="3328" width="11.42578125" style="8"/>
    <col min="3329" max="3329" width="59.28515625" style="8" customWidth="1"/>
    <col min="3330" max="3330" width="21.140625" style="8" customWidth="1"/>
    <col min="3331" max="3334" width="11.42578125" style="8"/>
    <col min="3335" max="3335" width="48.85546875" style="8" customWidth="1"/>
    <col min="3336" max="3336" width="11" style="8" bestFit="1" customWidth="1"/>
    <col min="3337" max="3584" width="11.42578125" style="8"/>
    <col min="3585" max="3585" width="59.28515625" style="8" customWidth="1"/>
    <col min="3586" max="3586" width="21.140625" style="8" customWidth="1"/>
    <col min="3587" max="3590" width="11.42578125" style="8"/>
    <col min="3591" max="3591" width="48.85546875" style="8" customWidth="1"/>
    <col min="3592" max="3592" width="11" style="8" bestFit="1" customWidth="1"/>
    <col min="3593" max="3840" width="11.42578125" style="8"/>
    <col min="3841" max="3841" width="59.28515625" style="8" customWidth="1"/>
    <col min="3842" max="3842" width="21.140625" style="8" customWidth="1"/>
    <col min="3843" max="3846" width="11.42578125" style="8"/>
    <col min="3847" max="3847" width="48.85546875" style="8" customWidth="1"/>
    <col min="3848" max="3848" width="11" style="8" bestFit="1" customWidth="1"/>
    <col min="3849" max="4096" width="11.42578125" style="8"/>
    <col min="4097" max="4097" width="59.28515625" style="8" customWidth="1"/>
    <col min="4098" max="4098" width="21.140625" style="8" customWidth="1"/>
    <col min="4099" max="4102" width="11.42578125" style="8"/>
    <col min="4103" max="4103" width="48.85546875" style="8" customWidth="1"/>
    <col min="4104" max="4104" width="11" style="8" bestFit="1" customWidth="1"/>
    <col min="4105" max="4352" width="11.42578125" style="8"/>
    <col min="4353" max="4353" width="59.28515625" style="8" customWidth="1"/>
    <col min="4354" max="4354" width="21.140625" style="8" customWidth="1"/>
    <col min="4355" max="4358" width="11.42578125" style="8"/>
    <col min="4359" max="4359" width="48.85546875" style="8" customWidth="1"/>
    <col min="4360" max="4360" width="11" style="8" bestFit="1" customWidth="1"/>
    <col min="4361" max="4608" width="11.42578125" style="8"/>
    <col min="4609" max="4609" width="59.28515625" style="8" customWidth="1"/>
    <col min="4610" max="4610" width="21.140625" style="8" customWidth="1"/>
    <col min="4611" max="4614" width="11.42578125" style="8"/>
    <col min="4615" max="4615" width="48.85546875" style="8" customWidth="1"/>
    <col min="4616" max="4616" width="11" style="8" bestFit="1" customWidth="1"/>
    <col min="4617" max="4864" width="11.42578125" style="8"/>
    <col min="4865" max="4865" width="59.28515625" style="8" customWidth="1"/>
    <col min="4866" max="4866" width="21.140625" style="8" customWidth="1"/>
    <col min="4867" max="4870" width="11.42578125" style="8"/>
    <col min="4871" max="4871" width="48.85546875" style="8" customWidth="1"/>
    <col min="4872" max="4872" width="11" style="8" bestFit="1" customWidth="1"/>
    <col min="4873" max="5120" width="11.42578125" style="8"/>
    <col min="5121" max="5121" width="59.28515625" style="8" customWidth="1"/>
    <col min="5122" max="5122" width="21.140625" style="8" customWidth="1"/>
    <col min="5123" max="5126" width="11.42578125" style="8"/>
    <col min="5127" max="5127" width="48.85546875" style="8" customWidth="1"/>
    <col min="5128" max="5128" width="11" style="8" bestFit="1" customWidth="1"/>
    <col min="5129" max="5376" width="11.42578125" style="8"/>
    <col min="5377" max="5377" width="59.28515625" style="8" customWidth="1"/>
    <col min="5378" max="5378" width="21.140625" style="8" customWidth="1"/>
    <col min="5379" max="5382" width="11.42578125" style="8"/>
    <col min="5383" max="5383" width="48.85546875" style="8" customWidth="1"/>
    <col min="5384" max="5384" width="11" style="8" bestFit="1" customWidth="1"/>
    <col min="5385" max="5632" width="11.42578125" style="8"/>
    <col min="5633" max="5633" width="59.28515625" style="8" customWidth="1"/>
    <col min="5634" max="5634" width="21.140625" style="8" customWidth="1"/>
    <col min="5635" max="5638" width="11.42578125" style="8"/>
    <col min="5639" max="5639" width="48.85546875" style="8" customWidth="1"/>
    <col min="5640" max="5640" width="11" style="8" bestFit="1" customWidth="1"/>
    <col min="5641" max="5888" width="11.42578125" style="8"/>
    <col min="5889" max="5889" width="59.28515625" style="8" customWidth="1"/>
    <col min="5890" max="5890" width="21.140625" style="8" customWidth="1"/>
    <col min="5891" max="5894" width="11.42578125" style="8"/>
    <col min="5895" max="5895" width="48.85546875" style="8" customWidth="1"/>
    <col min="5896" max="5896" width="11" style="8" bestFit="1" customWidth="1"/>
    <col min="5897" max="6144" width="11.42578125" style="8"/>
    <col min="6145" max="6145" width="59.28515625" style="8" customWidth="1"/>
    <col min="6146" max="6146" width="21.140625" style="8" customWidth="1"/>
    <col min="6147" max="6150" width="11.42578125" style="8"/>
    <col min="6151" max="6151" width="48.85546875" style="8" customWidth="1"/>
    <col min="6152" max="6152" width="11" style="8" bestFit="1" customWidth="1"/>
    <col min="6153" max="6400" width="11.42578125" style="8"/>
    <col min="6401" max="6401" width="59.28515625" style="8" customWidth="1"/>
    <col min="6402" max="6402" width="21.140625" style="8" customWidth="1"/>
    <col min="6403" max="6406" width="11.42578125" style="8"/>
    <col min="6407" max="6407" width="48.85546875" style="8" customWidth="1"/>
    <col min="6408" max="6408" width="11" style="8" bestFit="1" customWidth="1"/>
    <col min="6409" max="6656" width="11.42578125" style="8"/>
    <col min="6657" max="6657" width="59.28515625" style="8" customWidth="1"/>
    <col min="6658" max="6658" width="21.140625" style="8" customWidth="1"/>
    <col min="6659" max="6662" width="11.42578125" style="8"/>
    <col min="6663" max="6663" width="48.85546875" style="8" customWidth="1"/>
    <col min="6664" max="6664" width="11" style="8" bestFit="1" customWidth="1"/>
    <col min="6665" max="6912" width="11.42578125" style="8"/>
    <col min="6913" max="6913" width="59.28515625" style="8" customWidth="1"/>
    <col min="6914" max="6914" width="21.140625" style="8" customWidth="1"/>
    <col min="6915" max="6918" width="11.42578125" style="8"/>
    <col min="6919" max="6919" width="48.85546875" style="8" customWidth="1"/>
    <col min="6920" max="6920" width="11" style="8" bestFit="1" customWidth="1"/>
    <col min="6921" max="7168" width="11.42578125" style="8"/>
    <col min="7169" max="7169" width="59.28515625" style="8" customWidth="1"/>
    <col min="7170" max="7170" width="21.140625" style="8" customWidth="1"/>
    <col min="7171" max="7174" width="11.42578125" style="8"/>
    <col min="7175" max="7175" width="48.85546875" style="8" customWidth="1"/>
    <col min="7176" max="7176" width="11" style="8" bestFit="1" customWidth="1"/>
    <col min="7177" max="7424" width="11.42578125" style="8"/>
    <col min="7425" max="7425" width="59.28515625" style="8" customWidth="1"/>
    <col min="7426" max="7426" width="21.140625" style="8" customWidth="1"/>
    <col min="7427" max="7430" width="11.42578125" style="8"/>
    <col min="7431" max="7431" width="48.85546875" style="8" customWidth="1"/>
    <col min="7432" max="7432" width="11" style="8" bestFit="1" customWidth="1"/>
    <col min="7433" max="7680" width="11.42578125" style="8"/>
    <col min="7681" max="7681" width="59.28515625" style="8" customWidth="1"/>
    <col min="7682" max="7682" width="21.140625" style="8" customWidth="1"/>
    <col min="7683" max="7686" width="11.42578125" style="8"/>
    <col min="7687" max="7687" width="48.85546875" style="8" customWidth="1"/>
    <col min="7688" max="7688" width="11" style="8" bestFit="1" customWidth="1"/>
    <col min="7689" max="7936" width="11.42578125" style="8"/>
    <col min="7937" max="7937" width="59.28515625" style="8" customWidth="1"/>
    <col min="7938" max="7938" width="21.140625" style="8" customWidth="1"/>
    <col min="7939" max="7942" width="11.42578125" style="8"/>
    <col min="7943" max="7943" width="48.85546875" style="8" customWidth="1"/>
    <col min="7944" max="7944" width="11" style="8" bestFit="1" customWidth="1"/>
    <col min="7945" max="8192" width="11.42578125" style="8"/>
    <col min="8193" max="8193" width="59.28515625" style="8" customWidth="1"/>
    <col min="8194" max="8194" width="21.140625" style="8" customWidth="1"/>
    <col min="8195" max="8198" width="11.42578125" style="8"/>
    <col min="8199" max="8199" width="48.85546875" style="8" customWidth="1"/>
    <col min="8200" max="8200" width="11" style="8" bestFit="1" customWidth="1"/>
    <col min="8201" max="8448" width="11.42578125" style="8"/>
    <col min="8449" max="8449" width="59.28515625" style="8" customWidth="1"/>
    <col min="8450" max="8450" width="21.140625" style="8" customWidth="1"/>
    <col min="8451" max="8454" width="11.42578125" style="8"/>
    <col min="8455" max="8455" width="48.85546875" style="8" customWidth="1"/>
    <col min="8456" max="8456" width="11" style="8" bestFit="1" customWidth="1"/>
    <col min="8457" max="8704" width="11.42578125" style="8"/>
    <col min="8705" max="8705" width="59.28515625" style="8" customWidth="1"/>
    <col min="8706" max="8706" width="21.140625" style="8" customWidth="1"/>
    <col min="8707" max="8710" width="11.42578125" style="8"/>
    <col min="8711" max="8711" width="48.85546875" style="8" customWidth="1"/>
    <col min="8712" max="8712" width="11" style="8" bestFit="1" customWidth="1"/>
    <col min="8713" max="8960" width="11.42578125" style="8"/>
    <col min="8961" max="8961" width="59.28515625" style="8" customWidth="1"/>
    <col min="8962" max="8962" width="21.140625" style="8" customWidth="1"/>
    <col min="8963" max="8966" width="11.42578125" style="8"/>
    <col min="8967" max="8967" width="48.85546875" style="8" customWidth="1"/>
    <col min="8968" max="8968" width="11" style="8" bestFit="1" customWidth="1"/>
    <col min="8969" max="9216" width="11.42578125" style="8"/>
    <col min="9217" max="9217" width="59.28515625" style="8" customWidth="1"/>
    <col min="9218" max="9218" width="21.140625" style="8" customWidth="1"/>
    <col min="9219" max="9222" width="11.42578125" style="8"/>
    <col min="9223" max="9223" width="48.85546875" style="8" customWidth="1"/>
    <col min="9224" max="9224" width="11" style="8" bestFit="1" customWidth="1"/>
    <col min="9225" max="9472" width="11.42578125" style="8"/>
    <col min="9473" max="9473" width="59.28515625" style="8" customWidth="1"/>
    <col min="9474" max="9474" width="21.140625" style="8" customWidth="1"/>
    <col min="9475" max="9478" width="11.42578125" style="8"/>
    <col min="9479" max="9479" width="48.85546875" style="8" customWidth="1"/>
    <col min="9480" max="9480" width="11" style="8" bestFit="1" customWidth="1"/>
    <col min="9481" max="9728" width="11.42578125" style="8"/>
    <col min="9729" max="9729" width="59.28515625" style="8" customWidth="1"/>
    <col min="9730" max="9730" width="21.140625" style="8" customWidth="1"/>
    <col min="9731" max="9734" width="11.42578125" style="8"/>
    <col min="9735" max="9735" width="48.85546875" style="8" customWidth="1"/>
    <col min="9736" max="9736" width="11" style="8" bestFit="1" customWidth="1"/>
    <col min="9737" max="9984" width="11.42578125" style="8"/>
    <col min="9985" max="9985" width="59.28515625" style="8" customWidth="1"/>
    <col min="9986" max="9986" width="21.140625" style="8" customWidth="1"/>
    <col min="9987" max="9990" width="11.42578125" style="8"/>
    <col min="9991" max="9991" width="48.85546875" style="8" customWidth="1"/>
    <col min="9992" max="9992" width="11" style="8" bestFit="1" customWidth="1"/>
    <col min="9993" max="10240" width="11.42578125" style="8"/>
    <col min="10241" max="10241" width="59.28515625" style="8" customWidth="1"/>
    <col min="10242" max="10242" width="21.140625" style="8" customWidth="1"/>
    <col min="10243" max="10246" width="11.42578125" style="8"/>
    <col min="10247" max="10247" width="48.85546875" style="8" customWidth="1"/>
    <col min="10248" max="10248" width="11" style="8" bestFit="1" customWidth="1"/>
    <col min="10249" max="10496" width="11.42578125" style="8"/>
    <col min="10497" max="10497" width="59.28515625" style="8" customWidth="1"/>
    <col min="10498" max="10498" width="21.140625" style="8" customWidth="1"/>
    <col min="10499" max="10502" width="11.42578125" style="8"/>
    <col min="10503" max="10503" width="48.85546875" style="8" customWidth="1"/>
    <col min="10504" max="10504" width="11" style="8" bestFit="1" customWidth="1"/>
    <col min="10505" max="10752" width="11.42578125" style="8"/>
    <col min="10753" max="10753" width="59.28515625" style="8" customWidth="1"/>
    <col min="10754" max="10754" width="21.140625" style="8" customWidth="1"/>
    <col min="10755" max="10758" width="11.42578125" style="8"/>
    <col min="10759" max="10759" width="48.85546875" style="8" customWidth="1"/>
    <col min="10760" max="10760" width="11" style="8" bestFit="1" customWidth="1"/>
    <col min="10761" max="11008" width="11.42578125" style="8"/>
    <col min="11009" max="11009" width="59.28515625" style="8" customWidth="1"/>
    <col min="11010" max="11010" width="21.140625" style="8" customWidth="1"/>
    <col min="11011" max="11014" width="11.42578125" style="8"/>
    <col min="11015" max="11015" width="48.85546875" style="8" customWidth="1"/>
    <col min="11016" max="11016" width="11" style="8" bestFit="1" customWidth="1"/>
    <col min="11017" max="11264" width="11.42578125" style="8"/>
    <col min="11265" max="11265" width="59.28515625" style="8" customWidth="1"/>
    <col min="11266" max="11266" width="21.140625" style="8" customWidth="1"/>
    <col min="11267" max="11270" width="11.42578125" style="8"/>
    <col min="11271" max="11271" width="48.85546875" style="8" customWidth="1"/>
    <col min="11272" max="11272" width="11" style="8" bestFit="1" customWidth="1"/>
    <col min="11273" max="11520" width="11.42578125" style="8"/>
    <col min="11521" max="11521" width="59.28515625" style="8" customWidth="1"/>
    <col min="11522" max="11522" width="21.140625" style="8" customWidth="1"/>
    <col min="11523" max="11526" width="11.42578125" style="8"/>
    <col min="11527" max="11527" width="48.85546875" style="8" customWidth="1"/>
    <col min="11528" max="11528" width="11" style="8" bestFit="1" customWidth="1"/>
    <col min="11529" max="11776" width="11.42578125" style="8"/>
    <col min="11777" max="11777" width="59.28515625" style="8" customWidth="1"/>
    <col min="11778" max="11778" width="21.140625" style="8" customWidth="1"/>
    <col min="11779" max="11782" width="11.42578125" style="8"/>
    <col min="11783" max="11783" width="48.85546875" style="8" customWidth="1"/>
    <col min="11784" max="11784" width="11" style="8" bestFit="1" customWidth="1"/>
    <col min="11785" max="12032" width="11.42578125" style="8"/>
    <col min="12033" max="12033" width="59.28515625" style="8" customWidth="1"/>
    <col min="12034" max="12034" width="21.140625" style="8" customWidth="1"/>
    <col min="12035" max="12038" width="11.42578125" style="8"/>
    <col min="12039" max="12039" width="48.85546875" style="8" customWidth="1"/>
    <col min="12040" max="12040" width="11" style="8" bestFit="1" customWidth="1"/>
    <col min="12041" max="12288" width="11.42578125" style="8"/>
    <col min="12289" max="12289" width="59.28515625" style="8" customWidth="1"/>
    <col min="12290" max="12290" width="21.140625" style="8" customWidth="1"/>
    <col min="12291" max="12294" width="11.42578125" style="8"/>
    <col min="12295" max="12295" width="48.85546875" style="8" customWidth="1"/>
    <col min="12296" max="12296" width="11" style="8" bestFit="1" customWidth="1"/>
    <col min="12297" max="12544" width="11.42578125" style="8"/>
    <col min="12545" max="12545" width="59.28515625" style="8" customWidth="1"/>
    <col min="12546" max="12546" width="21.140625" style="8" customWidth="1"/>
    <col min="12547" max="12550" width="11.42578125" style="8"/>
    <col min="12551" max="12551" width="48.85546875" style="8" customWidth="1"/>
    <col min="12552" max="12552" width="11" style="8" bestFit="1" customWidth="1"/>
    <col min="12553" max="12800" width="11.42578125" style="8"/>
    <col min="12801" max="12801" width="59.28515625" style="8" customWidth="1"/>
    <col min="12802" max="12802" width="21.140625" style="8" customWidth="1"/>
    <col min="12803" max="12806" width="11.42578125" style="8"/>
    <col min="12807" max="12807" width="48.85546875" style="8" customWidth="1"/>
    <col min="12808" max="12808" width="11" style="8" bestFit="1" customWidth="1"/>
    <col min="12809" max="13056" width="11.42578125" style="8"/>
    <col min="13057" max="13057" width="59.28515625" style="8" customWidth="1"/>
    <col min="13058" max="13058" width="21.140625" style="8" customWidth="1"/>
    <col min="13059" max="13062" width="11.42578125" style="8"/>
    <col min="13063" max="13063" width="48.85546875" style="8" customWidth="1"/>
    <col min="13064" max="13064" width="11" style="8" bestFit="1" customWidth="1"/>
    <col min="13065" max="13312" width="11.42578125" style="8"/>
    <col min="13313" max="13313" width="59.28515625" style="8" customWidth="1"/>
    <col min="13314" max="13314" width="21.140625" style="8" customWidth="1"/>
    <col min="13315" max="13318" width="11.42578125" style="8"/>
    <col min="13319" max="13319" width="48.85546875" style="8" customWidth="1"/>
    <col min="13320" max="13320" width="11" style="8" bestFit="1" customWidth="1"/>
    <col min="13321" max="13568" width="11.42578125" style="8"/>
    <col min="13569" max="13569" width="59.28515625" style="8" customWidth="1"/>
    <col min="13570" max="13570" width="21.140625" style="8" customWidth="1"/>
    <col min="13571" max="13574" width="11.42578125" style="8"/>
    <col min="13575" max="13575" width="48.85546875" style="8" customWidth="1"/>
    <col min="13576" max="13576" width="11" style="8" bestFit="1" customWidth="1"/>
    <col min="13577" max="13824" width="11.42578125" style="8"/>
    <col min="13825" max="13825" width="59.28515625" style="8" customWidth="1"/>
    <col min="13826" max="13826" width="21.140625" style="8" customWidth="1"/>
    <col min="13827" max="13830" width="11.42578125" style="8"/>
    <col min="13831" max="13831" width="48.85546875" style="8" customWidth="1"/>
    <col min="13832" max="13832" width="11" style="8" bestFit="1" customWidth="1"/>
    <col min="13833" max="14080" width="11.42578125" style="8"/>
    <col min="14081" max="14081" width="59.28515625" style="8" customWidth="1"/>
    <col min="14082" max="14082" width="21.140625" style="8" customWidth="1"/>
    <col min="14083" max="14086" width="11.42578125" style="8"/>
    <col min="14087" max="14087" width="48.85546875" style="8" customWidth="1"/>
    <col min="14088" max="14088" width="11" style="8" bestFit="1" customWidth="1"/>
    <col min="14089" max="14336" width="11.42578125" style="8"/>
    <col min="14337" max="14337" width="59.28515625" style="8" customWidth="1"/>
    <col min="14338" max="14338" width="21.140625" style="8" customWidth="1"/>
    <col min="14339" max="14342" width="11.42578125" style="8"/>
    <col min="14343" max="14343" width="48.85546875" style="8" customWidth="1"/>
    <col min="14344" max="14344" width="11" style="8" bestFit="1" customWidth="1"/>
    <col min="14345" max="14592" width="11.42578125" style="8"/>
    <col min="14593" max="14593" width="59.28515625" style="8" customWidth="1"/>
    <col min="14594" max="14594" width="21.140625" style="8" customWidth="1"/>
    <col min="14595" max="14598" width="11.42578125" style="8"/>
    <col min="14599" max="14599" width="48.85546875" style="8" customWidth="1"/>
    <col min="14600" max="14600" width="11" style="8" bestFit="1" customWidth="1"/>
    <col min="14601" max="14848" width="11.42578125" style="8"/>
    <col min="14849" max="14849" width="59.28515625" style="8" customWidth="1"/>
    <col min="14850" max="14850" width="21.140625" style="8" customWidth="1"/>
    <col min="14851" max="14854" width="11.42578125" style="8"/>
    <col min="14855" max="14855" width="48.85546875" style="8" customWidth="1"/>
    <col min="14856" max="14856" width="11" style="8" bestFit="1" customWidth="1"/>
    <col min="14857" max="15104" width="11.42578125" style="8"/>
    <col min="15105" max="15105" width="59.28515625" style="8" customWidth="1"/>
    <col min="15106" max="15106" width="21.140625" style="8" customWidth="1"/>
    <col min="15107" max="15110" width="11.42578125" style="8"/>
    <col min="15111" max="15111" width="48.85546875" style="8" customWidth="1"/>
    <col min="15112" max="15112" width="11" style="8" bestFit="1" customWidth="1"/>
    <col min="15113" max="15360" width="11.42578125" style="8"/>
    <col min="15361" max="15361" width="59.28515625" style="8" customWidth="1"/>
    <col min="15362" max="15362" width="21.140625" style="8" customWidth="1"/>
    <col min="15363" max="15366" width="11.42578125" style="8"/>
    <col min="15367" max="15367" width="48.85546875" style="8" customWidth="1"/>
    <col min="15368" max="15368" width="11" style="8" bestFit="1" customWidth="1"/>
    <col min="15369" max="15616" width="11.42578125" style="8"/>
    <col min="15617" max="15617" width="59.28515625" style="8" customWidth="1"/>
    <col min="15618" max="15618" width="21.140625" style="8" customWidth="1"/>
    <col min="15619" max="15622" width="11.42578125" style="8"/>
    <col min="15623" max="15623" width="48.85546875" style="8" customWidth="1"/>
    <col min="15624" max="15624" width="11" style="8" bestFit="1" customWidth="1"/>
    <col min="15625" max="15872" width="11.42578125" style="8"/>
    <col min="15873" max="15873" width="59.28515625" style="8" customWidth="1"/>
    <col min="15874" max="15874" width="21.140625" style="8" customWidth="1"/>
    <col min="15875" max="15878" width="11.42578125" style="8"/>
    <col min="15879" max="15879" width="48.85546875" style="8" customWidth="1"/>
    <col min="15880" max="15880" width="11" style="8" bestFit="1" customWidth="1"/>
    <col min="15881" max="16128" width="11.42578125" style="8"/>
    <col min="16129" max="16129" width="59.28515625" style="8" customWidth="1"/>
    <col min="16130" max="16130" width="21.140625" style="8" customWidth="1"/>
    <col min="16131" max="16134" width="11.42578125" style="8"/>
    <col min="16135" max="16135" width="48.85546875" style="8" customWidth="1"/>
    <col min="16136" max="16136" width="11" style="8" bestFit="1" customWidth="1"/>
    <col min="16137" max="16384" width="11.42578125" style="8"/>
  </cols>
  <sheetData>
    <row r="1" spans="1:2" ht="28.5" customHeight="1" x14ac:dyDescent="0.25">
      <c r="A1" s="144" t="s">
        <v>171</v>
      </c>
      <c r="B1" s="145"/>
    </row>
    <row r="2" spans="1:2" x14ac:dyDescent="0.25">
      <c r="A2" s="145" t="s">
        <v>159</v>
      </c>
      <c r="B2" s="145"/>
    </row>
    <row r="3" spans="1:2" x14ac:dyDescent="0.25">
      <c r="A3" s="145" t="s">
        <v>172</v>
      </c>
      <c r="B3" s="145"/>
    </row>
    <row r="5" spans="1:2" ht="20.100000000000001" customHeight="1" x14ac:dyDescent="0.25">
      <c r="A5" s="107" t="s">
        <v>160</v>
      </c>
      <c r="B5" s="107" t="s">
        <v>161</v>
      </c>
    </row>
    <row r="6" spans="1:2" ht="20.100000000000001" customHeight="1" x14ac:dyDescent="0.25">
      <c r="A6" s="45" t="s">
        <v>173</v>
      </c>
      <c r="B6" s="39">
        <v>2384880.26223</v>
      </c>
    </row>
    <row r="7" spans="1:2" ht="20.100000000000001" customHeight="1" x14ac:dyDescent="0.25">
      <c r="A7" s="45" t="s">
        <v>174</v>
      </c>
      <c r="B7" s="39">
        <v>1463076.6376700001</v>
      </c>
    </row>
    <row r="8" spans="1:2" ht="20.100000000000001" customHeight="1" x14ac:dyDescent="0.25">
      <c r="A8" s="45" t="s">
        <v>175</v>
      </c>
      <c r="B8" s="39">
        <v>842800.59382000007</v>
      </c>
    </row>
    <row r="9" spans="1:2" ht="20.100000000000001" customHeight="1" x14ac:dyDescent="0.25">
      <c r="A9" s="45" t="s">
        <v>176</v>
      </c>
      <c r="B9" s="39">
        <v>1765962.71037</v>
      </c>
    </row>
    <row r="10" spans="1:2" ht="20.100000000000001" customHeight="1" x14ac:dyDescent="0.25">
      <c r="A10" s="63" t="s">
        <v>168</v>
      </c>
      <c r="B10" s="46">
        <f>SUM(B6:B9)</f>
        <v>6456720.2040900011</v>
      </c>
    </row>
    <row r="11" spans="1:2" x14ac:dyDescent="0.25">
      <c r="B11" s="8"/>
    </row>
    <row r="12" spans="1:2" x14ac:dyDescent="0.25">
      <c r="A12" s="59" t="s">
        <v>169</v>
      </c>
    </row>
    <row r="13" spans="1:2" x14ac:dyDescent="0.25">
      <c r="A13" s="13" t="s">
        <v>177</v>
      </c>
    </row>
    <row r="14" spans="1:2" x14ac:dyDescent="0.25">
      <c r="A14" s="64" t="s">
        <v>178</v>
      </c>
    </row>
    <row r="15" spans="1:2" x14ac:dyDescent="0.25">
      <c r="A15" s="8" t="s">
        <v>179</v>
      </c>
    </row>
    <row r="16" spans="1:2" x14ac:dyDescent="0.25">
      <c r="A16" s="8" t="s">
        <v>180</v>
      </c>
    </row>
    <row r="59" spans="9:18" x14ac:dyDescent="0.25">
      <c r="I59" s="8">
        <v>68048</v>
      </c>
      <c r="Q59" s="8">
        <v>36747</v>
      </c>
      <c r="R59" s="8">
        <v>104795</v>
      </c>
    </row>
    <row r="69" spans="9:18" x14ac:dyDescent="0.25">
      <c r="I69" s="8">
        <v>149634.41099999999</v>
      </c>
      <c r="Q69" s="8">
        <v>149640</v>
      </c>
      <c r="R69" s="8">
        <v>299274.41099999996</v>
      </c>
    </row>
    <row r="174" spans="9:9" x14ac:dyDescent="0.25">
      <c r="I174" s="8">
        <v>104795</v>
      </c>
    </row>
    <row r="184" spans="9:9" x14ac:dyDescent="0.25">
      <c r="I184" s="8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49" customWidth="1"/>
    <col min="2" max="2" width="16.42578125" style="49" customWidth="1"/>
    <col min="3" max="3" width="17.28515625" style="49" customWidth="1"/>
    <col min="4" max="4" width="11.42578125" style="49"/>
    <col min="5" max="7" width="12.28515625" style="49" bestFit="1" customWidth="1"/>
    <col min="8" max="16384" width="11.42578125" style="49"/>
  </cols>
  <sheetData>
    <row r="1" spans="1:2" s="3" customFormat="1" ht="25.5" customHeight="1" x14ac:dyDescent="0.25">
      <c r="A1" s="146" t="s">
        <v>158</v>
      </c>
      <c r="B1" s="146"/>
    </row>
    <row r="2" spans="1:2" s="3" customFormat="1" x14ac:dyDescent="0.25">
      <c r="A2" s="146" t="s">
        <v>159</v>
      </c>
      <c r="B2" s="146"/>
    </row>
    <row r="3" spans="1:2" s="3" customFormat="1" x14ac:dyDescent="0.25">
      <c r="A3" s="146" t="s">
        <v>40</v>
      </c>
      <c r="B3" s="146"/>
    </row>
    <row r="5" spans="1:2" ht="20.100000000000001" customHeight="1" x14ac:dyDescent="0.25">
      <c r="A5" s="71" t="s">
        <v>160</v>
      </c>
      <c r="B5" s="71" t="s">
        <v>161</v>
      </c>
    </row>
    <row r="6" spans="1:2" ht="20.100000000000001" customHeight="1" x14ac:dyDescent="0.25">
      <c r="A6" s="47" t="s">
        <v>162</v>
      </c>
      <c r="B6" s="70">
        <v>490200</v>
      </c>
    </row>
    <row r="7" spans="1:2" ht="20.100000000000001" customHeight="1" x14ac:dyDescent="0.25">
      <c r="A7" s="47" t="s">
        <v>163</v>
      </c>
      <c r="B7" s="105">
        <v>796525.36031666643</v>
      </c>
    </row>
    <row r="8" spans="1:2" ht="20.100000000000001" customHeight="1" x14ac:dyDescent="0.25">
      <c r="A8" s="47" t="s">
        <v>164</v>
      </c>
      <c r="B8" s="70">
        <v>7400</v>
      </c>
    </row>
    <row r="9" spans="1:2" ht="20.100000000000001" customHeight="1" x14ac:dyDescent="0.25">
      <c r="A9" s="47" t="s">
        <v>165</v>
      </c>
      <c r="B9" s="15">
        <v>185000</v>
      </c>
    </row>
    <row r="10" spans="1:2" ht="20.100000000000001" customHeight="1" x14ac:dyDescent="0.25">
      <c r="A10" s="47" t="s">
        <v>166</v>
      </c>
      <c r="B10" s="15">
        <v>3016497</v>
      </c>
    </row>
    <row r="11" spans="1:2" ht="20.100000000000001" customHeight="1" x14ac:dyDescent="0.25">
      <c r="A11" s="47" t="s">
        <v>167</v>
      </c>
      <c r="B11" s="15">
        <v>2393333.7537179999</v>
      </c>
    </row>
    <row r="12" spans="1:2" ht="20.100000000000001" customHeight="1" x14ac:dyDescent="0.25">
      <c r="A12" s="62" t="s">
        <v>168</v>
      </c>
      <c r="B12" s="50">
        <f>SUM(B6:B11)</f>
        <v>6888956.1140346657</v>
      </c>
    </row>
    <row r="14" spans="1:2" x14ac:dyDescent="0.25">
      <c r="A14" s="133" t="s">
        <v>169</v>
      </c>
    </row>
    <row r="15" spans="1:2" x14ac:dyDescent="0.25">
      <c r="A15" s="49" t="s">
        <v>170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IN 2019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Cabezas Calderón, Gabriela Paulina</cp:lastModifiedBy>
  <cp:lastPrinted>2019-09-19T21:29:26Z</cp:lastPrinted>
  <dcterms:created xsi:type="dcterms:W3CDTF">2012-03-20T13:11:26Z</dcterms:created>
  <dcterms:modified xsi:type="dcterms:W3CDTF">2019-12-20T16:08:52Z</dcterms:modified>
</cp:coreProperties>
</file>